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8455" windowHeight="12525" activeTab="1"/>
  </bookViews>
  <sheets>
    <sheet name="Monopoly Demand And Profit" sheetId="1" r:id="rId1"/>
    <sheet name="Detailed" sheetId="6" r:id="rId2"/>
  </sheets>
  <calcPr calcId="124519"/>
</workbook>
</file>

<file path=xl/calcChain.xml><?xml version="1.0" encoding="utf-8"?>
<calcChain xmlns="http://schemas.openxmlformats.org/spreadsheetml/2006/main">
  <c r="E24" i="1"/>
  <c r="G7"/>
  <c r="L10" i="6"/>
  <c r="O21"/>
  <c r="O20"/>
  <c r="O19"/>
  <c r="O18"/>
  <c r="O17"/>
  <c r="O16"/>
  <c r="O15"/>
  <c r="O14"/>
  <c r="O13"/>
  <c r="O12"/>
  <c r="O11"/>
  <c r="O10"/>
  <c r="O9"/>
  <c r="O8"/>
  <c r="O7"/>
  <c r="O6"/>
  <c r="L18"/>
  <c r="L17"/>
  <c r="L16"/>
  <c r="L15"/>
  <c r="L14"/>
  <c r="L13"/>
  <c r="L12"/>
  <c r="L11"/>
  <c r="L9"/>
  <c r="L8"/>
  <c r="L7"/>
  <c r="L6"/>
  <c r="I16"/>
  <c r="I15"/>
  <c r="I14"/>
  <c r="I13"/>
  <c r="I12"/>
  <c r="I11"/>
  <c r="I10"/>
  <c r="I9"/>
  <c r="I8"/>
  <c r="I7"/>
  <c r="I6"/>
  <c r="E13"/>
  <c r="E12"/>
  <c r="E11"/>
  <c r="E10"/>
  <c r="E9"/>
  <c r="E8"/>
  <c r="E7"/>
  <c r="E6"/>
  <c r="O46"/>
  <c r="L46"/>
  <c r="I46"/>
  <c r="E46"/>
  <c r="O45"/>
  <c r="L45"/>
  <c r="I45"/>
  <c r="E45"/>
  <c r="G46" s="1"/>
  <c r="O44"/>
  <c r="L44"/>
  <c r="I44"/>
  <c r="E44"/>
  <c r="G45" s="1"/>
  <c r="O43"/>
  <c r="L43"/>
  <c r="I43"/>
  <c r="E43"/>
  <c r="G44" s="1"/>
  <c r="O42"/>
  <c r="L42"/>
  <c r="I42"/>
  <c r="E42"/>
  <c r="G43" s="1"/>
  <c r="O41"/>
  <c r="L41"/>
  <c r="I41"/>
  <c r="E41"/>
  <c r="G42" s="1"/>
  <c r="O40"/>
  <c r="L40"/>
  <c r="I40"/>
  <c r="E40"/>
  <c r="G41" s="1"/>
  <c r="O39"/>
  <c r="L39"/>
  <c r="I39"/>
  <c r="E39"/>
  <c r="G40" s="1"/>
  <c r="O38"/>
  <c r="L38"/>
  <c r="I38"/>
  <c r="E38"/>
  <c r="O37"/>
  <c r="L37"/>
  <c r="I37"/>
  <c r="E37"/>
  <c r="O36"/>
  <c r="L36"/>
  <c r="I36"/>
  <c r="E36"/>
  <c r="G37" s="1"/>
  <c r="O35"/>
  <c r="L35"/>
  <c r="I35"/>
  <c r="E35"/>
  <c r="G36" s="1"/>
  <c r="O34"/>
  <c r="L34"/>
  <c r="I34"/>
  <c r="E34"/>
  <c r="G35" s="1"/>
  <c r="O33"/>
  <c r="L33"/>
  <c r="I33"/>
  <c r="E33"/>
  <c r="G34" s="1"/>
  <c r="O32"/>
  <c r="L32"/>
  <c r="I32"/>
  <c r="E32"/>
  <c r="G33" s="1"/>
  <c r="O31"/>
  <c r="L31"/>
  <c r="I31"/>
  <c r="E31"/>
  <c r="G32" s="1"/>
  <c r="O30"/>
  <c r="L30"/>
  <c r="I30"/>
  <c r="E30"/>
  <c r="G31" s="1"/>
  <c r="O29"/>
  <c r="L29"/>
  <c r="I29"/>
  <c r="E29"/>
  <c r="G30" s="1"/>
  <c r="O28"/>
  <c r="L28"/>
  <c r="I28"/>
  <c r="E28"/>
  <c r="G29" s="1"/>
  <c r="O27"/>
  <c r="L27"/>
  <c r="I27"/>
  <c r="E27"/>
  <c r="O26"/>
  <c r="L26"/>
  <c r="I26"/>
  <c r="E26"/>
  <c r="G27" s="1"/>
  <c r="O25"/>
  <c r="L25"/>
  <c r="I25"/>
  <c r="E25"/>
  <c r="G26" s="1"/>
  <c r="O24"/>
  <c r="L24"/>
  <c r="I24"/>
  <c r="E24"/>
  <c r="G25" s="1"/>
  <c r="O23"/>
  <c r="L23"/>
  <c r="I23"/>
  <c r="E23"/>
  <c r="G24" s="1"/>
  <c r="O22"/>
  <c r="L22"/>
  <c r="I22"/>
  <c r="E22"/>
  <c r="G23" s="1"/>
  <c r="L21"/>
  <c r="I21"/>
  <c r="E21"/>
  <c r="L20"/>
  <c r="I20"/>
  <c r="E20"/>
  <c r="L19"/>
  <c r="I19"/>
  <c r="E19"/>
  <c r="I18"/>
  <c r="E18"/>
  <c r="G19" s="1"/>
  <c r="I17"/>
  <c r="E17"/>
  <c r="G18" s="1"/>
  <c r="E16"/>
  <c r="E15"/>
  <c r="E14"/>
  <c r="O45" i="1"/>
  <c r="O44"/>
  <c r="O43"/>
  <c r="O42"/>
  <c r="O41"/>
  <c r="O40"/>
  <c r="O39"/>
  <c r="O38"/>
  <c r="O37"/>
  <c r="O36"/>
  <c r="O35"/>
  <c r="O34"/>
  <c r="O33"/>
  <c r="O32"/>
  <c r="O31"/>
  <c r="O30"/>
  <c r="O29"/>
  <c r="O28"/>
  <c r="O27"/>
  <c r="O26"/>
  <c r="O25"/>
  <c r="O24"/>
  <c r="O23"/>
  <c r="O22"/>
  <c r="O21"/>
  <c r="O20"/>
  <c r="O19"/>
  <c r="O18"/>
  <c r="O17"/>
  <c r="O16"/>
  <c r="O15"/>
  <c r="O14"/>
  <c r="O13"/>
  <c r="O12"/>
  <c r="O11"/>
  <c r="O10"/>
  <c r="O9"/>
  <c r="O8"/>
  <c r="O7"/>
  <c r="O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4"/>
  <c r="L13"/>
  <c r="L12"/>
  <c r="L11"/>
  <c r="L10"/>
  <c r="L9"/>
  <c r="L8"/>
  <c r="L7"/>
  <c r="L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E45"/>
  <c r="E44"/>
  <c r="E43"/>
  <c r="E42"/>
  <c r="E41"/>
  <c r="E40"/>
  <c r="E39"/>
  <c r="E38"/>
  <c r="E37"/>
  <c r="E36"/>
  <c r="E35"/>
  <c r="E34"/>
  <c r="E33"/>
  <c r="E32"/>
  <c r="E31"/>
  <c r="E30"/>
  <c r="E29"/>
  <c r="E28"/>
  <c r="E27"/>
  <c r="E26"/>
  <c r="E25"/>
  <c r="E23"/>
  <c r="E22"/>
  <c r="E21"/>
  <c r="E20"/>
  <c r="E19"/>
  <c r="E18"/>
  <c r="E17"/>
  <c r="E16"/>
  <c r="E15"/>
  <c r="E14"/>
  <c r="E13"/>
  <c r="E12"/>
  <c r="E11"/>
  <c r="E10"/>
  <c r="E9"/>
  <c r="E8"/>
  <c r="E7"/>
  <c r="E6"/>
  <c r="G17" i="6" l="1"/>
  <c r="G7"/>
  <c r="G9"/>
  <c r="G11"/>
  <c r="G8"/>
  <c r="G10"/>
  <c r="G13"/>
  <c r="G16"/>
  <c r="G20"/>
  <c r="G22"/>
  <c r="G45" i="1"/>
  <c r="G8"/>
  <c r="G10"/>
  <c r="G12"/>
  <c r="G14"/>
  <c r="G16"/>
  <c r="G18"/>
  <c r="G20"/>
  <c r="G22"/>
  <c r="G24"/>
  <c r="G26"/>
  <c r="G28"/>
  <c r="G30"/>
  <c r="G32"/>
  <c r="G34"/>
  <c r="G40"/>
  <c r="G42"/>
  <c r="G44"/>
  <c r="G15" i="6"/>
  <c r="G12"/>
  <c r="G14"/>
  <c r="G39"/>
  <c r="G38"/>
  <c r="G28"/>
  <c r="G21"/>
  <c r="G36" i="1"/>
  <c r="G38"/>
  <c r="G9"/>
  <c r="G11"/>
  <c r="G13"/>
  <c r="G15"/>
  <c r="G17"/>
  <c r="G19"/>
  <c r="G21"/>
  <c r="G23"/>
  <c r="G25"/>
  <c r="G27"/>
  <c r="G29"/>
  <c r="G31"/>
  <c r="G33"/>
  <c r="G35"/>
  <c r="G37"/>
  <c r="G39"/>
  <c r="G41"/>
  <c r="G43"/>
</calcChain>
</file>

<file path=xl/sharedStrings.xml><?xml version="1.0" encoding="utf-8"?>
<sst xmlns="http://schemas.openxmlformats.org/spreadsheetml/2006/main" count="16" uniqueCount="11">
  <si>
    <t>Revenue</t>
  </si>
  <si>
    <t>Price</t>
  </si>
  <si>
    <t>Demand (average)</t>
  </si>
  <si>
    <t>Marginal Revenue</t>
  </si>
  <si>
    <t>profit considering only marginal cost 4</t>
  </si>
  <si>
    <t>profit considering only marginal cost 19</t>
  </si>
  <si>
    <t>profit considering marginal cost 39</t>
  </si>
  <si>
    <t>Profit considering only marginal cost 4</t>
  </si>
  <si>
    <t>Profit considering only marginal cost 19</t>
  </si>
  <si>
    <t>Profit considering marginal cost 39</t>
  </si>
  <si>
    <r>
      <t xml:space="preserve">Demand inside the games is calibrated to be proportional to the number of firms on the market. Here is (on average) the demand that is adressed to </t>
    </r>
    <r>
      <rPr>
        <b/>
        <sz val="11"/>
        <color theme="1"/>
        <rFont val="Calibri"/>
        <family val="2"/>
        <scheme val="minor"/>
      </rPr>
      <t>one</t>
    </r>
    <r>
      <rPr>
        <sz val="11"/>
        <color theme="1"/>
        <rFont val="Calibri"/>
        <family val="2"/>
        <scheme val="minor"/>
      </rPr>
      <t xml:space="preserve"> player </t>
    </r>
    <r>
      <rPr>
        <b/>
        <sz val="11"/>
        <color theme="1"/>
        <rFont val="Calibri"/>
        <family val="2"/>
        <scheme val="minor"/>
      </rPr>
      <t>if all players choose the same price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</si>
</sst>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6"/>
  <sheetViews>
    <sheetView zoomScale="85" zoomScaleNormal="85" workbookViewId="0">
      <selection activeCell="B2" sqref="B2"/>
    </sheetView>
  </sheetViews>
  <sheetFormatPr baseColWidth="10" defaultRowHeight="15"/>
  <cols>
    <col min="1" max="16" width="12.7109375" customWidth="1"/>
  </cols>
  <sheetData>
    <row r="2" spans="1:20">
      <c r="B2" t="s">
        <v>10</v>
      </c>
    </row>
    <row r="4" spans="1:20">
      <c r="A4" s="2" t="s">
        <v>1</v>
      </c>
      <c r="B4" s="1"/>
      <c r="C4" s="2" t="s">
        <v>2</v>
      </c>
      <c r="D4" s="1"/>
      <c r="E4" s="2" t="s">
        <v>0</v>
      </c>
      <c r="G4" s="2" t="s">
        <v>3</v>
      </c>
      <c r="H4" s="2"/>
      <c r="I4" s="2" t="s">
        <v>7</v>
      </c>
      <c r="J4" s="2"/>
      <c r="K4" s="2"/>
      <c r="L4" s="2" t="s">
        <v>8</v>
      </c>
      <c r="M4" s="1"/>
      <c r="N4" s="2"/>
      <c r="O4" s="2" t="s">
        <v>9</v>
      </c>
    </row>
    <row r="5" spans="1:20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>
      <c r="A6" s="1">
        <v>15</v>
      </c>
      <c r="B6" s="1"/>
      <c r="C6" s="1">
        <v>974.13796749999995</v>
      </c>
      <c r="D6" s="1"/>
      <c r="E6" s="1">
        <f t="shared" ref="E6:E45" si="0">C6*A6</f>
        <v>14612.069512499998</v>
      </c>
      <c r="F6" s="1"/>
      <c r="G6" s="1"/>
      <c r="H6" s="1"/>
      <c r="I6" s="1">
        <f t="shared" ref="I6:I45" si="1">C6*(A6-4)</f>
        <v>10715.517642499999</v>
      </c>
      <c r="J6" s="1"/>
      <c r="K6" s="1"/>
      <c r="L6" s="1">
        <f t="shared" ref="L6:L45" si="2">C6*(A6-19)</f>
        <v>-3896.5518699999998</v>
      </c>
      <c r="M6" s="1"/>
      <c r="N6" s="1"/>
      <c r="O6" s="1">
        <f t="shared" ref="O6:O45" si="3">(A6-39)*C6</f>
        <v>-23379.31122</v>
      </c>
      <c r="R6" s="1"/>
      <c r="S6" s="1"/>
      <c r="T6" s="1"/>
    </row>
    <row r="7" spans="1:20">
      <c r="A7" s="1">
        <v>20</v>
      </c>
      <c r="B7" s="1"/>
      <c r="C7" s="1">
        <v>924.29907000000003</v>
      </c>
      <c r="D7" s="1"/>
      <c r="E7" s="1">
        <f t="shared" si="0"/>
        <v>18485.981400000001</v>
      </c>
      <c r="F7" s="1"/>
      <c r="G7" s="1">
        <f>(E6-E7)/(C6-C7)</f>
        <v>-77.728683454524827</v>
      </c>
      <c r="H7" s="1"/>
      <c r="I7" s="1">
        <f t="shared" si="1"/>
        <v>14788.78512</v>
      </c>
      <c r="J7" s="1"/>
      <c r="K7" s="1"/>
      <c r="L7" s="1">
        <f t="shared" si="2"/>
        <v>924.29907000000003</v>
      </c>
      <c r="M7" s="1"/>
      <c r="N7" s="1"/>
      <c r="O7" s="1">
        <f t="shared" si="3"/>
        <v>-17561.68233</v>
      </c>
      <c r="R7" s="1"/>
      <c r="S7" s="1"/>
      <c r="T7" s="1"/>
    </row>
    <row r="8" spans="1:20">
      <c r="A8" s="1">
        <v>25</v>
      </c>
      <c r="B8" s="1"/>
      <c r="C8" s="1">
        <v>879.16411249999999</v>
      </c>
      <c r="D8" s="1"/>
      <c r="E8" s="1">
        <f t="shared" si="0"/>
        <v>21979.102812500001</v>
      </c>
      <c r="F8" s="1"/>
      <c r="G8" s="1">
        <f t="shared" ref="G8:G44" si="4">(E7-E8)/(C7-C8)</f>
        <v>-77.392814926213177</v>
      </c>
      <c r="H8" s="1"/>
      <c r="I8" s="1">
        <f t="shared" si="1"/>
        <v>18462.446362499999</v>
      </c>
      <c r="J8" s="1"/>
      <c r="K8" s="1"/>
      <c r="L8" s="1">
        <f t="shared" si="2"/>
        <v>5274.9846749999997</v>
      </c>
      <c r="M8" s="1"/>
      <c r="N8" s="1"/>
      <c r="O8" s="1">
        <f t="shared" si="3"/>
        <v>-12308.297575000001</v>
      </c>
      <c r="R8" s="1"/>
      <c r="S8" s="1"/>
      <c r="T8" s="1"/>
    </row>
    <row r="9" spans="1:20">
      <c r="A9" s="1">
        <v>30</v>
      </c>
      <c r="B9" s="1"/>
      <c r="C9" s="1">
        <v>837.41124000000002</v>
      </c>
      <c r="D9" s="1"/>
      <c r="E9" s="1">
        <f t="shared" si="0"/>
        <v>25122.337200000002</v>
      </c>
      <c r="F9" s="1"/>
      <c r="G9" s="1">
        <f t="shared" si="4"/>
        <v>-75.281871624521244</v>
      </c>
      <c r="H9" s="1"/>
      <c r="I9" s="1">
        <f t="shared" si="1"/>
        <v>21772.69224</v>
      </c>
      <c r="J9" s="1"/>
      <c r="K9" s="1"/>
      <c r="L9" s="1">
        <f t="shared" si="2"/>
        <v>9211.5236399999994</v>
      </c>
      <c r="M9" s="1"/>
      <c r="N9" s="1"/>
      <c r="O9" s="1">
        <f t="shared" si="3"/>
        <v>-7536.7011600000005</v>
      </c>
      <c r="R9" s="1"/>
      <c r="S9" s="1"/>
      <c r="T9" s="1"/>
    </row>
    <row r="10" spans="1:20">
      <c r="A10" s="1">
        <v>35</v>
      </c>
      <c r="B10" s="1"/>
      <c r="C10" s="1">
        <v>798.58922749999999</v>
      </c>
      <c r="D10" s="1"/>
      <c r="E10" s="1">
        <f t="shared" si="0"/>
        <v>27950.622962500001</v>
      </c>
      <c r="F10" s="1"/>
      <c r="G10" s="1">
        <f t="shared" si="4"/>
        <v>-72.852631287468611</v>
      </c>
      <c r="H10" s="1"/>
      <c r="I10" s="1">
        <f t="shared" si="1"/>
        <v>24756.266052499999</v>
      </c>
      <c r="J10" s="1"/>
      <c r="K10" s="1"/>
      <c r="L10" s="1">
        <f t="shared" si="2"/>
        <v>12777.42764</v>
      </c>
      <c r="M10" s="1"/>
      <c r="N10" s="1"/>
      <c r="O10" s="1">
        <f t="shared" si="3"/>
        <v>-3194.35691</v>
      </c>
      <c r="R10" s="1"/>
      <c r="S10" s="1"/>
      <c r="T10" s="1"/>
    </row>
    <row r="11" spans="1:20">
      <c r="A11" s="1">
        <v>40</v>
      </c>
      <c r="B11" s="1"/>
      <c r="C11" s="1">
        <v>762.02725250000003</v>
      </c>
      <c r="D11" s="1"/>
      <c r="E11" s="1">
        <f t="shared" si="0"/>
        <v>30481.090100000001</v>
      </c>
      <c r="F11" s="1"/>
      <c r="G11" s="1">
        <f t="shared" si="4"/>
        <v>-69.210351396498751</v>
      </c>
      <c r="H11" s="1"/>
      <c r="I11" s="1">
        <f t="shared" si="1"/>
        <v>27432.981090000001</v>
      </c>
      <c r="J11" s="1"/>
      <c r="K11" s="1"/>
      <c r="L11" s="1">
        <f t="shared" si="2"/>
        <v>16002.572302500001</v>
      </c>
      <c r="M11" s="1"/>
      <c r="N11" s="1"/>
      <c r="O11" s="1">
        <f t="shared" si="3"/>
        <v>762.02725250000003</v>
      </c>
      <c r="R11" s="1"/>
      <c r="S11" s="1"/>
      <c r="T11" s="1"/>
    </row>
    <row r="12" spans="1:20">
      <c r="A12" s="1">
        <v>45</v>
      </c>
      <c r="B12" s="1"/>
      <c r="C12" s="1">
        <v>727.38611000000003</v>
      </c>
      <c r="D12" s="1"/>
      <c r="E12" s="1">
        <f t="shared" si="0"/>
        <v>32732.374950000001</v>
      </c>
      <c r="F12" s="1"/>
      <c r="G12" s="1">
        <f t="shared" si="4"/>
        <v>-64.988758670416246</v>
      </c>
      <c r="H12" s="1"/>
      <c r="I12" s="1">
        <f t="shared" si="1"/>
        <v>29822.83051</v>
      </c>
      <c r="J12" s="1"/>
      <c r="K12" s="1"/>
      <c r="L12" s="1">
        <f t="shared" si="2"/>
        <v>18912.038860000001</v>
      </c>
      <c r="M12" s="1"/>
      <c r="N12" s="1"/>
      <c r="O12" s="1">
        <f t="shared" si="3"/>
        <v>4364.3166600000004</v>
      </c>
      <c r="R12" s="1"/>
      <c r="S12" s="1"/>
      <c r="T12" s="1"/>
    </row>
    <row r="13" spans="1:20">
      <c r="A13" s="1">
        <v>50</v>
      </c>
      <c r="B13" s="1"/>
      <c r="C13" s="1">
        <v>694.45806249999998</v>
      </c>
      <c r="D13" s="1"/>
      <c r="E13" s="1">
        <f t="shared" si="0"/>
        <v>34722.903124999997</v>
      </c>
      <c r="F13" s="1"/>
      <c r="G13" s="1">
        <f t="shared" si="4"/>
        <v>-60.450841338223682</v>
      </c>
      <c r="H13" s="1"/>
      <c r="I13" s="1">
        <f t="shared" si="1"/>
        <v>31945.070874999998</v>
      </c>
      <c r="J13" s="1"/>
      <c r="K13" s="1"/>
      <c r="L13" s="1">
        <f t="shared" si="2"/>
        <v>21528.199937499998</v>
      </c>
      <c r="M13" s="1"/>
      <c r="N13" s="1"/>
      <c r="O13" s="1">
        <f t="shared" si="3"/>
        <v>7639.0386874999995</v>
      </c>
      <c r="R13" s="1"/>
      <c r="S13" s="1"/>
      <c r="T13" s="1"/>
    </row>
    <row r="14" spans="1:20">
      <c r="A14" s="1">
        <v>55</v>
      </c>
      <c r="B14" s="1"/>
      <c r="C14" s="1">
        <v>663.33656250000001</v>
      </c>
      <c r="D14" s="1"/>
      <c r="E14" s="1">
        <f t="shared" si="0"/>
        <v>36483.510937500003</v>
      </c>
      <c r="F14" s="1"/>
      <c r="G14" s="1">
        <f t="shared" si="4"/>
        <v>-56.572074369808895</v>
      </c>
      <c r="H14" s="1"/>
      <c r="I14" s="1">
        <f t="shared" si="1"/>
        <v>33830.164687500001</v>
      </c>
      <c r="J14" s="1"/>
      <c r="K14" s="1"/>
      <c r="L14" s="1">
        <f t="shared" si="2"/>
        <v>23880.116249999999</v>
      </c>
      <c r="M14" s="1"/>
      <c r="N14" s="1"/>
      <c r="O14" s="1">
        <f t="shared" si="3"/>
        <v>10613.385</v>
      </c>
      <c r="R14" s="1"/>
      <c r="S14" s="1"/>
      <c r="T14" s="1"/>
    </row>
    <row r="15" spans="1:20">
      <c r="A15" s="1">
        <v>60</v>
      </c>
      <c r="B15" s="1"/>
      <c r="C15" s="1">
        <v>632.59687499999995</v>
      </c>
      <c r="D15" s="1"/>
      <c r="E15" s="1">
        <f t="shared" si="0"/>
        <v>37955.8125</v>
      </c>
      <c r="F15" s="1"/>
      <c r="G15" s="1">
        <f t="shared" si="4"/>
        <v>-47.895788221659515</v>
      </c>
      <c r="H15" s="1"/>
      <c r="I15" s="1">
        <f t="shared" si="1"/>
        <v>35425.424999999996</v>
      </c>
      <c r="J15" s="1"/>
      <c r="K15" s="1"/>
      <c r="L15" s="1">
        <f t="shared" si="2"/>
        <v>25936.471874999999</v>
      </c>
      <c r="M15" s="1"/>
      <c r="N15" s="1"/>
      <c r="O15" s="1">
        <f t="shared" si="3"/>
        <v>13284.534374999999</v>
      </c>
      <c r="R15" s="1"/>
      <c r="S15" s="1"/>
      <c r="T15" s="1"/>
    </row>
    <row r="16" spans="1:20">
      <c r="A16" s="1">
        <v>65</v>
      </c>
      <c r="B16" s="1"/>
      <c r="C16" s="1">
        <v>603.52093749999995</v>
      </c>
      <c r="D16" s="1"/>
      <c r="E16" s="1">
        <f t="shared" si="0"/>
        <v>39228.860937499994</v>
      </c>
      <c r="F16" s="1"/>
      <c r="G16" s="1">
        <f t="shared" si="4"/>
        <v>-43.783573186590935</v>
      </c>
      <c r="H16" s="1"/>
      <c r="I16" s="1">
        <f t="shared" si="1"/>
        <v>36814.777187499996</v>
      </c>
      <c r="J16" s="1"/>
      <c r="K16" s="1"/>
      <c r="L16" s="1">
        <f t="shared" si="2"/>
        <v>27761.963124999998</v>
      </c>
      <c r="M16" s="1"/>
      <c r="N16" s="1"/>
      <c r="O16" s="1">
        <f t="shared" si="3"/>
        <v>15691.544374999998</v>
      </c>
      <c r="R16" s="1"/>
      <c r="S16" s="1"/>
      <c r="T16" s="1"/>
    </row>
    <row r="17" spans="1:20">
      <c r="A17" s="1">
        <v>70</v>
      </c>
      <c r="B17" s="1"/>
      <c r="C17" s="1">
        <v>575.30062499999997</v>
      </c>
      <c r="D17" s="1"/>
      <c r="E17" s="1">
        <f t="shared" si="0"/>
        <v>40271.043749999997</v>
      </c>
      <c r="F17" s="1"/>
      <c r="G17" s="1">
        <f t="shared" si="4"/>
        <v>-36.930236421017796</v>
      </c>
      <c r="H17" s="1"/>
      <c r="I17" s="1">
        <f t="shared" si="1"/>
        <v>37969.841249999998</v>
      </c>
      <c r="J17" s="1"/>
      <c r="K17" s="1"/>
      <c r="L17" s="1">
        <f t="shared" si="2"/>
        <v>29340.331875</v>
      </c>
      <c r="M17" s="1"/>
      <c r="N17" s="1"/>
      <c r="O17" s="1">
        <f t="shared" si="3"/>
        <v>17834.319374999999</v>
      </c>
      <c r="R17" s="1"/>
      <c r="S17" s="1"/>
      <c r="T17" s="1"/>
    </row>
    <row r="18" spans="1:20">
      <c r="A18" s="1">
        <v>75</v>
      </c>
      <c r="B18" s="1"/>
      <c r="C18" s="1">
        <v>548.03781249999997</v>
      </c>
      <c r="D18" s="1"/>
      <c r="E18" s="1">
        <f t="shared" si="0"/>
        <v>41102.8359375</v>
      </c>
      <c r="F18" s="1"/>
      <c r="G18" s="1">
        <f t="shared" si="4"/>
        <v>-30.510138581630308</v>
      </c>
      <c r="H18" s="1"/>
      <c r="I18" s="1">
        <f t="shared" si="1"/>
        <v>38910.684687499997</v>
      </c>
      <c r="J18" s="1"/>
      <c r="K18" s="1"/>
      <c r="L18" s="1">
        <f t="shared" si="2"/>
        <v>30690.1175</v>
      </c>
      <c r="M18" s="1"/>
      <c r="N18" s="1"/>
      <c r="O18" s="1">
        <f t="shared" si="3"/>
        <v>19729.361249999998</v>
      </c>
      <c r="R18" s="1"/>
      <c r="S18" s="1"/>
      <c r="T18" s="1"/>
    </row>
    <row r="19" spans="1:20">
      <c r="A19" s="1">
        <v>80</v>
      </c>
      <c r="B19" s="1"/>
      <c r="C19" s="1">
        <v>521.73812499999997</v>
      </c>
      <c r="D19" s="1"/>
      <c r="E19" s="1">
        <f t="shared" si="0"/>
        <v>41739.049999999996</v>
      </c>
      <c r="F19" s="1"/>
      <c r="G19" s="1">
        <f t="shared" si="4"/>
        <v>-24.190936204089706</v>
      </c>
      <c r="H19" s="1"/>
      <c r="I19" s="1">
        <f t="shared" si="1"/>
        <v>39652.097499999996</v>
      </c>
      <c r="J19" s="1"/>
      <c r="K19" s="1"/>
      <c r="L19" s="1">
        <f t="shared" si="2"/>
        <v>31826.025624999998</v>
      </c>
      <c r="M19" s="1"/>
      <c r="N19" s="1"/>
      <c r="O19" s="1">
        <f t="shared" si="3"/>
        <v>21391.263124999998</v>
      </c>
      <c r="R19" s="1"/>
      <c r="S19" s="1"/>
      <c r="T19" s="1"/>
    </row>
    <row r="20" spans="1:20">
      <c r="A20" s="1">
        <v>85</v>
      </c>
      <c r="B20" s="1"/>
      <c r="C20" s="1">
        <v>496.549375</v>
      </c>
      <c r="D20" s="1"/>
      <c r="E20" s="1">
        <f t="shared" si="0"/>
        <v>42206.696875000001</v>
      </c>
      <c r="F20" s="1"/>
      <c r="G20" s="1">
        <f t="shared" si="4"/>
        <v>-18.565703935288823</v>
      </c>
      <c r="H20" s="1"/>
      <c r="I20" s="1">
        <f t="shared" si="1"/>
        <v>40220.499374999999</v>
      </c>
      <c r="J20" s="1"/>
      <c r="K20" s="1"/>
      <c r="L20" s="1">
        <f t="shared" si="2"/>
        <v>32772.258750000001</v>
      </c>
      <c r="M20" s="1"/>
      <c r="N20" s="1"/>
      <c r="O20" s="1">
        <f t="shared" si="3"/>
        <v>22841.271250000002</v>
      </c>
      <c r="R20" s="1"/>
      <c r="S20" s="1"/>
      <c r="T20" s="1"/>
    </row>
    <row r="21" spans="1:20">
      <c r="A21" s="1">
        <v>90</v>
      </c>
      <c r="B21" s="1"/>
      <c r="C21" s="1">
        <v>471.26348000000002</v>
      </c>
      <c r="D21" s="1"/>
      <c r="E21" s="2">
        <f t="shared" si="0"/>
        <v>42413.713199999998</v>
      </c>
      <c r="F21" s="2"/>
      <c r="G21" s="1">
        <f t="shared" si="4"/>
        <v>-8.1870277876261461</v>
      </c>
      <c r="H21" s="1"/>
      <c r="I21" s="2">
        <f t="shared" si="1"/>
        <v>40528.65928</v>
      </c>
      <c r="J21" s="1"/>
      <c r="K21" s="1"/>
      <c r="L21" s="1">
        <f t="shared" si="2"/>
        <v>33459.70708</v>
      </c>
      <c r="M21" s="1"/>
      <c r="N21" s="1"/>
      <c r="O21" s="1">
        <f t="shared" si="3"/>
        <v>24034.437480000001</v>
      </c>
      <c r="R21" s="1"/>
      <c r="S21" s="1"/>
      <c r="T21" s="1"/>
    </row>
    <row r="22" spans="1:20">
      <c r="A22" s="1">
        <v>95</v>
      </c>
      <c r="B22" s="1"/>
      <c r="C22" s="1">
        <v>446.94823000000002</v>
      </c>
      <c r="D22" s="1"/>
      <c r="E22" s="2">
        <f t="shared" si="0"/>
        <v>42460.081850000002</v>
      </c>
      <c r="F22" s="2"/>
      <c r="G22" s="1">
        <f t="shared" si="4"/>
        <v>-1.9069781310084821</v>
      </c>
      <c r="H22" s="1"/>
      <c r="I22" s="2">
        <f t="shared" si="1"/>
        <v>40672.288930000002</v>
      </c>
      <c r="J22" s="1"/>
      <c r="K22" s="1"/>
      <c r="L22" s="1">
        <f t="shared" si="2"/>
        <v>33968.065480000005</v>
      </c>
      <c r="M22" s="1"/>
      <c r="N22" s="1"/>
      <c r="O22" s="1">
        <f t="shared" si="3"/>
        <v>25029.100880000002</v>
      </c>
      <c r="R22" s="1"/>
      <c r="S22" s="1"/>
      <c r="T22" s="1"/>
    </row>
    <row r="23" spans="1:20">
      <c r="A23" s="1">
        <v>100</v>
      </c>
      <c r="B23" s="1"/>
      <c r="C23" s="1">
        <v>423.24179249999997</v>
      </c>
      <c r="D23" s="1"/>
      <c r="E23" s="2">
        <f t="shared" si="0"/>
        <v>42324.179250000001</v>
      </c>
      <c r="F23" s="2"/>
      <c r="G23" s="1">
        <f t="shared" si="4"/>
        <v>5.7327297701310442</v>
      </c>
      <c r="H23" s="1"/>
      <c r="I23" s="2">
        <f t="shared" si="1"/>
        <v>40631.212079999998</v>
      </c>
      <c r="J23" s="1"/>
      <c r="K23" s="1"/>
      <c r="L23" s="2">
        <f t="shared" si="2"/>
        <v>34282.585192499995</v>
      </c>
      <c r="M23" s="1"/>
      <c r="N23" s="1"/>
      <c r="O23" s="1">
        <f t="shared" si="3"/>
        <v>25817.749342499999</v>
      </c>
      <c r="R23" s="1"/>
      <c r="S23" s="1"/>
      <c r="T23" s="1"/>
    </row>
    <row r="24" spans="1:20">
      <c r="A24" s="1">
        <v>105</v>
      </c>
      <c r="B24" s="1"/>
      <c r="C24" s="1">
        <v>400.10272500000002</v>
      </c>
      <c r="D24" s="1"/>
      <c r="E24" s="1">
        <f t="shared" si="0"/>
        <v>42010.786124999999</v>
      </c>
      <c r="F24" s="1"/>
      <c r="G24" s="1">
        <f t="shared" si="4"/>
        <v>13.543896053719665</v>
      </c>
      <c r="H24" s="1"/>
      <c r="I24" s="1">
        <f t="shared" si="1"/>
        <v>40410.375225000003</v>
      </c>
      <c r="J24" s="1"/>
      <c r="K24" s="1"/>
      <c r="L24" s="2">
        <f t="shared" si="2"/>
        <v>34408.834350000005</v>
      </c>
      <c r="M24" s="1"/>
      <c r="N24" s="1"/>
      <c r="O24" s="1">
        <f t="shared" si="3"/>
        <v>26406.779850000003</v>
      </c>
      <c r="R24" s="1"/>
      <c r="S24" s="1"/>
      <c r="T24" s="1"/>
    </row>
    <row r="25" spans="1:20">
      <c r="A25" s="1">
        <v>110</v>
      </c>
      <c r="B25" s="1"/>
      <c r="C25" s="1">
        <v>377.4891275</v>
      </c>
      <c r="D25" s="1"/>
      <c r="E25" s="1">
        <f t="shared" si="0"/>
        <v>41523.804024999998</v>
      </c>
      <c r="F25" s="1"/>
      <c r="G25" s="1">
        <f t="shared" si="4"/>
        <v>21.534923843939495</v>
      </c>
      <c r="H25" s="1"/>
      <c r="I25" s="1">
        <f t="shared" si="1"/>
        <v>40013.847515000001</v>
      </c>
      <c r="J25" s="1"/>
      <c r="K25" s="1"/>
      <c r="L25" s="2">
        <f t="shared" si="2"/>
        <v>34351.510602499999</v>
      </c>
      <c r="M25" s="1"/>
      <c r="N25" s="1"/>
      <c r="O25" s="2">
        <f t="shared" si="3"/>
        <v>26801.728052499999</v>
      </c>
      <c r="R25" s="1"/>
      <c r="S25" s="1"/>
      <c r="T25" s="1"/>
    </row>
    <row r="26" spans="1:20">
      <c r="A26" s="1">
        <v>115</v>
      </c>
      <c r="B26" s="1"/>
      <c r="C26" s="1">
        <v>355.3736025</v>
      </c>
      <c r="D26" s="1"/>
      <c r="E26" s="1">
        <f t="shared" si="0"/>
        <v>40867.964287499999</v>
      </c>
      <c r="F26" s="1"/>
      <c r="G26" s="1">
        <f t="shared" si="4"/>
        <v>29.655173797592365</v>
      </c>
      <c r="H26" s="1"/>
      <c r="I26" s="1">
        <f t="shared" si="1"/>
        <v>39446.4698775</v>
      </c>
      <c r="J26" s="1"/>
      <c r="K26" s="1"/>
      <c r="L26" s="1">
        <f t="shared" si="2"/>
        <v>34115.865839999999</v>
      </c>
      <c r="M26" s="1"/>
      <c r="N26" s="1"/>
      <c r="O26" s="2">
        <f t="shared" si="3"/>
        <v>27008.393790000002</v>
      </c>
      <c r="R26" s="1"/>
      <c r="S26" s="1"/>
      <c r="T26" s="1"/>
    </row>
    <row r="27" spans="1:20">
      <c r="A27" s="1">
        <v>120</v>
      </c>
      <c r="B27" s="1"/>
      <c r="C27" s="1">
        <v>333.62606</v>
      </c>
      <c r="D27" s="1"/>
      <c r="E27" s="1">
        <f t="shared" si="0"/>
        <v>40035.127200000003</v>
      </c>
      <c r="F27" s="1"/>
      <c r="G27" s="1">
        <f t="shared" si="4"/>
        <v>38.295687317313948</v>
      </c>
      <c r="H27" s="1"/>
      <c r="I27" s="1">
        <f t="shared" si="1"/>
        <v>38700.622960000001</v>
      </c>
      <c r="J27" s="1"/>
      <c r="K27" s="1"/>
      <c r="L27" s="1">
        <f t="shared" si="2"/>
        <v>33696.232060000002</v>
      </c>
      <c r="M27" s="1"/>
      <c r="N27" s="1"/>
      <c r="O27" s="2">
        <f t="shared" si="3"/>
        <v>27023.710859999999</v>
      </c>
      <c r="R27" s="1"/>
      <c r="S27" s="1"/>
      <c r="T27" s="1"/>
    </row>
    <row r="28" spans="1:20">
      <c r="A28" s="1">
        <v>125</v>
      </c>
      <c r="B28" s="1"/>
      <c r="C28" s="1">
        <v>312.393845</v>
      </c>
      <c r="D28" s="1"/>
      <c r="E28" s="1">
        <f t="shared" si="0"/>
        <v>39049.230624999997</v>
      </c>
      <c r="F28" s="1"/>
      <c r="G28" s="1">
        <f t="shared" si="4"/>
        <v>46.433995463968607</v>
      </c>
      <c r="H28" s="1"/>
      <c r="I28" s="1">
        <f t="shared" si="1"/>
        <v>37799.655245000002</v>
      </c>
      <c r="J28" s="1"/>
      <c r="K28" s="1"/>
      <c r="L28" s="1">
        <f t="shared" si="2"/>
        <v>33113.74757</v>
      </c>
      <c r="M28" s="1"/>
      <c r="N28" s="1"/>
      <c r="O28" s="1">
        <f t="shared" si="3"/>
        <v>26865.87067</v>
      </c>
      <c r="R28" s="1"/>
      <c r="S28" s="1"/>
      <c r="T28" s="1"/>
    </row>
    <row r="29" spans="1:20">
      <c r="A29" s="1">
        <v>130</v>
      </c>
      <c r="B29" s="1"/>
      <c r="C29" s="1">
        <v>291.510625</v>
      </c>
      <c r="D29" s="1"/>
      <c r="E29" s="1">
        <f t="shared" si="0"/>
        <v>37896.381249999999</v>
      </c>
      <c r="F29" s="1"/>
      <c r="G29" s="1">
        <f t="shared" si="4"/>
        <v>55.204579322537342</v>
      </c>
      <c r="H29" s="1"/>
      <c r="I29" s="1">
        <f t="shared" si="1"/>
        <v>36730.338750000003</v>
      </c>
      <c r="J29" s="1"/>
      <c r="K29" s="1"/>
      <c r="L29" s="1">
        <f t="shared" si="2"/>
        <v>32357.679375</v>
      </c>
      <c r="M29" s="1"/>
      <c r="N29" s="1"/>
      <c r="O29" s="1">
        <f t="shared" si="3"/>
        <v>26527.466875000002</v>
      </c>
      <c r="R29" s="1"/>
      <c r="S29" s="1"/>
      <c r="T29" s="1"/>
    </row>
    <row r="30" spans="1:20">
      <c r="A30" s="1">
        <v>135</v>
      </c>
      <c r="B30" s="1"/>
      <c r="C30" s="1">
        <v>270.73906249999999</v>
      </c>
      <c r="D30" s="1"/>
      <c r="E30" s="1">
        <f t="shared" si="0"/>
        <v>36549.7734375</v>
      </c>
      <c r="F30" s="1"/>
      <c r="G30" s="1">
        <f t="shared" si="4"/>
        <v>64.829394153665504</v>
      </c>
      <c r="H30" s="1"/>
      <c r="I30" s="1">
        <f t="shared" si="1"/>
        <v>35466.817187499997</v>
      </c>
      <c r="J30" s="1"/>
      <c r="K30" s="1"/>
      <c r="L30" s="1">
        <f t="shared" si="2"/>
        <v>31405.731249999997</v>
      </c>
      <c r="M30" s="1"/>
      <c r="N30" s="1"/>
      <c r="O30" s="1">
        <f t="shared" si="3"/>
        <v>25990.949999999997</v>
      </c>
      <c r="R30" s="1"/>
      <c r="S30" s="1"/>
      <c r="T30" s="1"/>
    </row>
    <row r="31" spans="1:20">
      <c r="A31" s="1">
        <v>140</v>
      </c>
      <c r="B31" s="1"/>
      <c r="C31" s="1">
        <v>250.79781249999999</v>
      </c>
      <c r="D31" s="1"/>
      <c r="E31" s="1">
        <f t="shared" si="0"/>
        <v>35111.693749999999</v>
      </c>
      <c r="F31" s="1"/>
      <c r="G31" s="1">
        <f t="shared" si="4"/>
        <v>72.115824609791346</v>
      </c>
      <c r="H31" s="1"/>
      <c r="I31" s="1">
        <f t="shared" si="1"/>
        <v>34108.502500000002</v>
      </c>
      <c r="J31" s="1"/>
      <c r="K31" s="1"/>
      <c r="L31" s="1">
        <f t="shared" si="2"/>
        <v>30346.5353125</v>
      </c>
      <c r="M31" s="1"/>
      <c r="N31" s="1"/>
      <c r="O31" s="1">
        <f t="shared" si="3"/>
        <v>25330.579062500001</v>
      </c>
      <c r="R31" s="1"/>
      <c r="S31" s="1"/>
      <c r="T31" s="1"/>
    </row>
    <row r="32" spans="1:20">
      <c r="A32" s="1">
        <v>145</v>
      </c>
      <c r="B32" s="1"/>
      <c r="C32" s="1">
        <v>231.285</v>
      </c>
      <c r="D32" s="1"/>
      <c r="E32" s="1">
        <f t="shared" si="0"/>
        <v>33536.324999999997</v>
      </c>
      <c r="F32" s="1"/>
      <c r="G32" s="1">
        <f t="shared" si="4"/>
        <v>80.735093928668761</v>
      </c>
      <c r="H32" s="1"/>
      <c r="I32" s="1">
        <f t="shared" si="1"/>
        <v>32611.185000000001</v>
      </c>
      <c r="J32" s="1"/>
      <c r="K32" s="1"/>
      <c r="L32" s="1">
        <f t="shared" si="2"/>
        <v>29141.91</v>
      </c>
      <c r="M32" s="1"/>
      <c r="N32" s="1"/>
      <c r="O32" s="1">
        <f t="shared" si="3"/>
        <v>24516.21</v>
      </c>
      <c r="R32" s="1"/>
      <c r="S32" s="1"/>
      <c r="T32" s="1"/>
    </row>
    <row r="33" spans="1:20">
      <c r="A33" s="1">
        <v>150</v>
      </c>
      <c r="B33" s="1"/>
      <c r="C33" s="1">
        <v>211.565</v>
      </c>
      <c r="D33" s="1"/>
      <c r="E33" s="1">
        <f t="shared" si="0"/>
        <v>31734.75</v>
      </c>
      <c r="F33" s="1"/>
      <c r="G33" s="1">
        <f t="shared" si="4"/>
        <v>91.357758620689509</v>
      </c>
      <c r="H33" s="1"/>
      <c r="I33" s="1">
        <f t="shared" si="1"/>
        <v>30888.489999999998</v>
      </c>
      <c r="J33" s="1"/>
      <c r="K33" s="1"/>
      <c r="L33" s="1">
        <f t="shared" si="2"/>
        <v>27715.014999999999</v>
      </c>
      <c r="M33" s="1"/>
      <c r="N33" s="1"/>
      <c r="O33" s="1">
        <f t="shared" si="3"/>
        <v>23483.715</v>
      </c>
      <c r="R33" s="1"/>
      <c r="S33" s="1"/>
      <c r="T33" s="1"/>
    </row>
    <row r="34" spans="1:20">
      <c r="A34" s="1">
        <v>155</v>
      </c>
      <c r="B34" s="1"/>
      <c r="C34" s="1">
        <v>192.43687499999999</v>
      </c>
      <c r="D34" s="1"/>
      <c r="E34" s="1">
        <f t="shared" si="0"/>
        <v>29827.715624999997</v>
      </c>
      <c r="F34" s="1"/>
      <c r="G34" s="1">
        <f t="shared" si="4"/>
        <v>99.697925175624988</v>
      </c>
      <c r="H34" s="1"/>
      <c r="I34" s="1">
        <f t="shared" si="1"/>
        <v>29057.968124999999</v>
      </c>
      <c r="J34" s="1"/>
      <c r="K34" s="1"/>
      <c r="L34" s="1">
        <f t="shared" si="2"/>
        <v>26171.414999999997</v>
      </c>
      <c r="M34" s="1"/>
      <c r="N34" s="1"/>
      <c r="O34" s="1">
        <f t="shared" si="3"/>
        <v>22322.677499999998</v>
      </c>
      <c r="R34" s="1"/>
      <c r="S34" s="1"/>
      <c r="T34" s="1"/>
    </row>
    <row r="35" spans="1:20">
      <c r="A35" s="1">
        <v>160</v>
      </c>
      <c r="B35" s="1"/>
      <c r="C35" s="1">
        <v>173.6809375</v>
      </c>
      <c r="D35" s="1"/>
      <c r="E35" s="1">
        <f t="shared" si="0"/>
        <v>27788.95</v>
      </c>
      <c r="F35" s="1"/>
      <c r="G35" s="1">
        <f t="shared" si="4"/>
        <v>108.69974508072431</v>
      </c>
      <c r="H35" s="1"/>
      <c r="I35" s="1">
        <f t="shared" si="1"/>
        <v>27094.22625</v>
      </c>
      <c r="J35" s="1"/>
      <c r="K35" s="1"/>
      <c r="L35" s="1">
        <f t="shared" si="2"/>
        <v>24489.0121875</v>
      </c>
      <c r="M35" s="1"/>
      <c r="N35" s="1"/>
      <c r="O35" s="1">
        <f t="shared" si="3"/>
        <v>21015.393437499999</v>
      </c>
      <c r="R35" s="1"/>
      <c r="S35" s="1"/>
      <c r="T35" s="1"/>
    </row>
    <row r="36" spans="1:20">
      <c r="A36" s="1">
        <v>165</v>
      </c>
      <c r="B36" s="1"/>
      <c r="C36" s="1">
        <v>155.45781249999999</v>
      </c>
      <c r="D36" s="1"/>
      <c r="E36" s="1">
        <f t="shared" si="0"/>
        <v>25650.539062499996</v>
      </c>
      <c r="F36" s="1"/>
      <c r="G36" s="1">
        <f t="shared" si="4"/>
        <v>117.34600610488064</v>
      </c>
      <c r="H36" s="1"/>
      <c r="I36" s="1">
        <f t="shared" si="1"/>
        <v>25028.707812499997</v>
      </c>
      <c r="J36" s="1"/>
      <c r="K36" s="1"/>
      <c r="L36" s="1">
        <f t="shared" si="2"/>
        <v>22696.840624999997</v>
      </c>
      <c r="M36" s="1"/>
      <c r="N36" s="1"/>
      <c r="O36" s="1">
        <f t="shared" si="3"/>
        <v>19587.684374999997</v>
      </c>
      <c r="R36" s="1"/>
      <c r="S36" s="1"/>
      <c r="T36" s="1"/>
    </row>
    <row r="37" spans="1:20">
      <c r="A37" s="1">
        <v>170</v>
      </c>
      <c r="B37" s="1"/>
      <c r="C37" s="1">
        <v>136.78468749999999</v>
      </c>
      <c r="D37" s="1"/>
      <c r="E37" s="1">
        <f t="shared" si="0"/>
        <v>23253.396874999999</v>
      </c>
      <c r="F37" s="1"/>
      <c r="G37" s="1">
        <f t="shared" si="4"/>
        <v>128.37391639053442</v>
      </c>
      <c r="H37" s="1"/>
      <c r="I37" s="1">
        <f t="shared" si="1"/>
        <v>22706.258124999997</v>
      </c>
      <c r="J37" s="1"/>
      <c r="K37" s="1"/>
      <c r="L37" s="1">
        <f t="shared" si="2"/>
        <v>20654.4878125</v>
      </c>
      <c r="M37" s="1"/>
      <c r="N37" s="1"/>
      <c r="O37" s="1">
        <f t="shared" si="3"/>
        <v>17918.794062499997</v>
      </c>
      <c r="R37" s="1"/>
      <c r="S37" s="1"/>
      <c r="T37" s="1"/>
    </row>
    <row r="38" spans="1:20">
      <c r="A38" s="1">
        <v>175</v>
      </c>
      <c r="B38" s="1"/>
      <c r="C38" s="1">
        <v>118.64875000000001</v>
      </c>
      <c r="D38" s="1"/>
      <c r="E38" s="1">
        <f t="shared" si="0"/>
        <v>20763.53125</v>
      </c>
      <c r="F38" s="1"/>
      <c r="G38" s="1">
        <f t="shared" si="4"/>
        <v>137.28904971138113</v>
      </c>
      <c r="H38" s="1"/>
      <c r="I38" s="1">
        <f t="shared" si="1"/>
        <v>20288.936250000002</v>
      </c>
      <c r="J38" s="1"/>
      <c r="K38" s="1"/>
      <c r="L38" s="1">
        <f t="shared" si="2"/>
        <v>18509.205000000002</v>
      </c>
      <c r="M38" s="1"/>
      <c r="N38" s="1"/>
      <c r="O38" s="1">
        <f t="shared" si="3"/>
        <v>16136.230000000001</v>
      </c>
      <c r="R38" s="1"/>
      <c r="S38" s="1"/>
      <c r="T38" s="1"/>
    </row>
    <row r="39" spans="1:20">
      <c r="A39" s="1">
        <v>180</v>
      </c>
      <c r="B39" s="1"/>
      <c r="C39" s="1">
        <v>101.145</v>
      </c>
      <c r="D39" s="1"/>
      <c r="E39" s="1">
        <f t="shared" si="0"/>
        <v>18206.099999999999</v>
      </c>
      <c r="F39" s="1"/>
      <c r="G39" s="1">
        <f t="shared" si="4"/>
        <v>146.10761979575804</v>
      </c>
      <c r="H39" s="1"/>
      <c r="I39" s="1">
        <f t="shared" si="1"/>
        <v>17801.52</v>
      </c>
      <c r="J39" s="1"/>
      <c r="K39" s="1"/>
      <c r="L39" s="1">
        <f t="shared" si="2"/>
        <v>16284.344999999999</v>
      </c>
      <c r="M39" s="1"/>
      <c r="N39" s="1"/>
      <c r="O39" s="1">
        <f t="shared" si="3"/>
        <v>14261.445</v>
      </c>
      <c r="R39" s="1"/>
      <c r="S39" s="1"/>
      <c r="T39" s="1"/>
    </row>
    <row r="40" spans="1:20">
      <c r="A40" s="1">
        <v>185</v>
      </c>
      <c r="B40" s="1"/>
      <c r="C40" s="1">
        <v>83.402812499999996</v>
      </c>
      <c r="D40" s="1"/>
      <c r="E40" s="1">
        <f t="shared" si="0"/>
        <v>15429.520312499999</v>
      </c>
      <c r="F40" s="1"/>
      <c r="G40" s="1">
        <f t="shared" si="4"/>
        <v>156.49590488771463</v>
      </c>
      <c r="H40" s="1"/>
      <c r="I40" s="1">
        <f t="shared" si="1"/>
        <v>15095.909062499999</v>
      </c>
      <c r="J40" s="1"/>
      <c r="K40" s="1"/>
      <c r="L40" s="1">
        <f t="shared" si="2"/>
        <v>13844.866875</v>
      </c>
      <c r="M40" s="1"/>
      <c r="N40" s="1"/>
      <c r="O40" s="1">
        <f t="shared" si="3"/>
        <v>12176.810625</v>
      </c>
      <c r="R40" s="1"/>
      <c r="S40" s="1"/>
      <c r="T40" s="1"/>
    </row>
    <row r="41" spans="1:20">
      <c r="A41" s="1">
        <v>190</v>
      </c>
      <c r="B41" s="1"/>
      <c r="C41" s="1">
        <v>66.375312500000007</v>
      </c>
      <c r="D41" s="1"/>
      <c r="E41" s="1">
        <f t="shared" si="0"/>
        <v>12611.309375000001</v>
      </c>
      <c r="F41" s="1"/>
      <c r="G41" s="1">
        <f t="shared" si="4"/>
        <v>165.50937821171635</v>
      </c>
      <c r="H41" s="1"/>
      <c r="I41" s="1">
        <f t="shared" si="1"/>
        <v>12345.808125000001</v>
      </c>
      <c r="J41" s="1"/>
      <c r="K41" s="1"/>
      <c r="L41" s="1">
        <f t="shared" si="2"/>
        <v>11350.178437500001</v>
      </c>
      <c r="M41" s="1"/>
      <c r="N41" s="1"/>
      <c r="O41" s="1">
        <f t="shared" si="3"/>
        <v>10022.6721875</v>
      </c>
      <c r="R41" s="1"/>
      <c r="S41" s="1"/>
      <c r="T41" s="1"/>
    </row>
    <row r="42" spans="1:20">
      <c r="A42" s="1">
        <v>195</v>
      </c>
      <c r="B42" s="1"/>
      <c r="C42" s="1">
        <v>48.977499999999999</v>
      </c>
      <c r="D42" s="1"/>
      <c r="E42" s="1">
        <f t="shared" si="0"/>
        <v>9550.6124999999993</v>
      </c>
      <c r="F42" s="1"/>
      <c r="G42" s="1">
        <f t="shared" si="4"/>
        <v>175.92423616474773</v>
      </c>
      <c r="H42" s="1"/>
      <c r="I42" s="1">
        <f t="shared" si="1"/>
        <v>9354.7024999999994</v>
      </c>
      <c r="J42" s="1"/>
      <c r="K42" s="1"/>
      <c r="L42" s="1">
        <f t="shared" si="2"/>
        <v>8620.0399999999991</v>
      </c>
      <c r="M42" s="1"/>
      <c r="N42" s="1"/>
      <c r="O42" s="1">
        <f t="shared" si="3"/>
        <v>7640.49</v>
      </c>
      <c r="R42" s="1"/>
      <c r="S42" s="1"/>
      <c r="T42" s="1"/>
    </row>
    <row r="43" spans="1:20">
      <c r="A43" s="1">
        <v>200</v>
      </c>
      <c r="B43" s="1"/>
      <c r="C43" s="1">
        <v>31.960312500000001</v>
      </c>
      <c r="D43" s="1"/>
      <c r="E43" s="1">
        <f t="shared" si="0"/>
        <v>6392.0625</v>
      </c>
      <c r="F43" s="1"/>
      <c r="G43" s="1">
        <f t="shared" si="4"/>
        <v>185.60940225874572</v>
      </c>
      <c r="H43" s="1"/>
      <c r="I43" s="1">
        <f t="shared" si="1"/>
        <v>6264.2212500000005</v>
      </c>
      <c r="J43" s="1"/>
      <c r="K43" s="1"/>
      <c r="L43" s="1">
        <f t="shared" si="2"/>
        <v>5784.8165625000001</v>
      </c>
      <c r="M43" s="1"/>
      <c r="N43" s="1"/>
      <c r="O43" s="1">
        <f t="shared" si="3"/>
        <v>5145.6103125</v>
      </c>
      <c r="R43" s="1"/>
      <c r="S43" s="1"/>
      <c r="T43" s="1"/>
    </row>
    <row r="44" spans="1:20">
      <c r="A44" s="1">
        <v>205</v>
      </c>
      <c r="B44" s="1"/>
      <c r="C44" s="1">
        <v>15.355</v>
      </c>
      <c r="D44" s="1"/>
      <c r="E44" s="1">
        <f t="shared" si="0"/>
        <v>3147.7750000000001</v>
      </c>
      <c r="F44" s="1"/>
      <c r="G44" s="1">
        <f t="shared" si="4"/>
        <v>195.37647966576961</v>
      </c>
      <c r="H44" s="1"/>
      <c r="I44" s="1">
        <f t="shared" si="1"/>
        <v>3086.355</v>
      </c>
      <c r="J44" s="1"/>
      <c r="K44" s="1"/>
      <c r="L44" s="1">
        <f t="shared" si="2"/>
        <v>2856.03</v>
      </c>
      <c r="M44" s="1"/>
      <c r="N44" s="1"/>
      <c r="O44" s="1">
        <f t="shared" si="3"/>
        <v>2548.9300000000003</v>
      </c>
      <c r="R44" s="1"/>
      <c r="S44" s="1"/>
      <c r="T44" s="1"/>
    </row>
    <row r="45" spans="1:20">
      <c r="A45" s="1">
        <v>210</v>
      </c>
      <c r="B45" s="1"/>
      <c r="C45" s="1">
        <v>0</v>
      </c>
      <c r="D45" s="1"/>
      <c r="E45" s="1">
        <f t="shared" si="0"/>
        <v>0</v>
      </c>
      <c r="F45" s="1"/>
      <c r="G45" s="1">
        <f>(E44-E45)/(C44-C45)</f>
        <v>205</v>
      </c>
      <c r="H45" s="1"/>
      <c r="I45" s="1">
        <f t="shared" si="1"/>
        <v>0</v>
      </c>
      <c r="J45" s="1"/>
      <c r="K45" s="1"/>
      <c r="L45" s="1">
        <f t="shared" si="2"/>
        <v>0</v>
      </c>
      <c r="M45" s="1"/>
      <c r="N45" s="1"/>
      <c r="O45" s="1">
        <f t="shared" si="3"/>
        <v>0</v>
      </c>
      <c r="R45" s="1"/>
      <c r="S45" s="1"/>
      <c r="T45" s="1"/>
    </row>
    <row r="46" spans="1:20">
      <c r="R46" s="1"/>
      <c r="S46" s="1"/>
      <c r="T46" s="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46"/>
  <sheetViews>
    <sheetView tabSelected="1" zoomScale="85" zoomScaleNormal="85" workbookViewId="0">
      <selection activeCell="S20" sqref="S20"/>
    </sheetView>
  </sheetViews>
  <sheetFormatPr baseColWidth="10" defaultRowHeight="15"/>
  <cols>
    <col min="1" max="5" width="12.7109375" customWidth="1"/>
    <col min="7" max="15" width="12.7109375" customWidth="1"/>
  </cols>
  <sheetData>
    <row r="2" spans="1:15">
      <c r="B2" t="s">
        <v>10</v>
      </c>
    </row>
    <row r="4" spans="1:15">
      <c r="A4" s="2" t="s">
        <v>1</v>
      </c>
      <c r="B4" s="1"/>
      <c r="C4" s="2" t="s">
        <v>2</v>
      </c>
      <c r="D4" s="1"/>
      <c r="E4" s="2" t="s">
        <v>0</v>
      </c>
      <c r="G4" s="2" t="s">
        <v>3</v>
      </c>
      <c r="H4" s="2"/>
      <c r="I4" s="2" t="s">
        <v>4</v>
      </c>
      <c r="J4" s="2"/>
      <c r="K4" s="2"/>
      <c r="L4" s="2" t="s">
        <v>5</v>
      </c>
      <c r="M4" s="1"/>
      <c r="N4" s="2"/>
      <c r="O4" s="2" t="s">
        <v>6</v>
      </c>
    </row>
    <row r="5" spans="1:15">
      <c r="A5" s="2"/>
      <c r="B5" s="1"/>
      <c r="C5" s="2"/>
      <c r="D5" s="1"/>
      <c r="E5" s="2"/>
      <c r="G5" s="2"/>
      <c r="H5" s="2"/>
      <c r="I5" s="2"/>
      <c r="J5" s="2"/>
      <c r="K5" s="2"/>
      <c r="L5" s="2"/>
      <c r="M5" s="1"/>
      <c r="N5" s="2"/>
      <c r="O5" s="2"/>
    </row>
    <row r="6" spans="1:15">
      <c r="A6" s="1">
        <v>90</v>
      </c>
      <c r="B6" s="1"/>
      <c r="C6" s="1">
        <v>471.26348000000002</v>
      </c>
      <c r="D6" s="1"/>
      <c r="E6" s="1">
        <f t="shared" ref="E6:E46" si="0">C6*A6</f>
        <v>42413.713199999998</v>
      </c>
      <c r="G6" s="1"/>
      <c r="H6" s="1"/>
      <c r="I6" s="1">
        <f t="shared" ref="I6:I46" si="1">C6*(A6-4)</f>
        <v>40528.65928</v>
      </c>
      <c r="J6" s="1"/>
      <c r="K6" s="1"/>
      <c r="L6" s="1">
        <f t="shared" ref="L6:L46" si="2">C6*(A6-19)</f>
        <v>33459.70708</v>
      </c>
      <c r="M6" s="1"/>
      <c r="N6" s="1"/>
      <c r="O6" s="1">
        <f t="shared" ref="O6:O46" si="3">(A6-39)*C6</f>
        <v>24034.437480000001</v>
      </c>
    </row>
    <row r="7" spans="1:15">
      <c r="A7" s="1">
        <v>91</v>
      </c>
      <c r="B7" s="1"/>
      <c r="C7" s="1">
        <v>466.39007500000002</v>
      </c>
      <c r="D7" s="1"/>
      <c r="E7" s="1">
        <f t="shared" si="0"/>
        <v>42441.496825000002</v>
      </c>
      <c r="G7" s="1">
        <f t="shared" ref="G7:G46" si="4">(E6-E7)/(C6-C7)</f>
        <v>-5.7010704014962261</v>
      </c>
      <c r="H7" s="1"/>
      <c r="I7" s="1">
        <f t="shared" si="1"/>
        <v>40575.936525000005</v>
      </c>
      <c r="J7" s="1"/>
      <c r="K7" s="1"/>
      <c r="L7" s="1">
        <f t="shared" si="2"/>
        <v>33580.085400000004</v>
      </c>
      <c r="M7" s="1"/>
      <c r="N7" s="1"/>
      <c r="O7" s="1">
        <f t="shared" si="3"/>
        <v>24252.283900000002</v>
      </c>
    </row>
    <row r="8" spans="1:15">
      <c r="A8" s="1">
        <v>92</v>
      </c>
      <c r="B8" s="1"/>
      <c r="C8" s="1">
        <v>461.470595</v>
      </c>
      <c r="D8" s="1"/>
      <c r="E8" s="1">
        <f t="shared" si="0"/>
        <v>42455.294739999998</v>
      </c>
      <c r="G8" s="1">
        <f t="shared" si="4"/>
        <v>-2.8047507053581873</v>
      </c>
      <c r="H8" s="1"/>
      <c r="I8" s="1">
        <f t="shared" si="1"/>
        <v>40609.412360000002</v>
      </c>
      <c r="J8" s="1"/>
      <c r="K8" s="1"/>
      <c r="L8" s="1">
        <f t="shared" si="2"/>
        <v>33687.353434999997</v>
      </c>
      <c r="M8" s="1"/>
      <c r="N8" s="1"/>
      <c r="O8" s="1">
        <f t="shared" si="3"/>
        <v>24457.941535000002</v>
      </c>
    </row>
    <row r="9" spans="1:15">
      <c r="A9" s="1">
        <v>93</v>
      </c>
      <c r="B9" s="1"/>
      <c r="C9" s="1">
        <v>456.62409000000002</v>
      </c>
      <c r="D9" s="1"/>
      <c r="E9" s="2">
        <f t="shared" si="0"/>
        <v>42466.040370000002</v>
      </c>
      <c r="G9" s="1">
        <f t="shared" si="4"/>
        <v>-2.2171915638186568</v>
      </c>
      <c r="H9" s="1"/>
      <c r="I9" s="1">
        <f t="shared" si="1"/>
        <v>40639.544010000005</v>
      </c>
      <c r="J9" s="1"/>
      <c r="K9" s="1"/>
      <c r="L9" s="1">
        <f t="shared" si="2"/>
        <v>33790.182659999999</v>
      </c>
      <c r="M9" s="1"/>
      <c r="N9" s="1"/>
      <c r="O9" s="1">
        <f t="shared" si="3"/>
        <v>24657.700860000001</v>
      </c>
    </row>
    <row r="10" spans="1:15">
      <c r="A10" s="1">
        <v>94</v>
      </c>
      <c r="B10" s="1"/>
      <c r="C10" s="1">
        <v>451.78766250000001</v>
      </c>
      <c r="D10" s="1"/>
      <c r="E10" s="2">
        <f t="shared" si="0"/>
        <v>42468.040274999999</v>
      </c>
      <c r="G10" s="1">
        <f t="shared" si="4"/>
        <v>-0.41350873139252836</v>
      </c>
      <c r="H10" s="1"/>
      <c r="I10" s="1">
        <f t="shared" si="1"/>
        <v>40660.889625000003</v>
      </c>
      <c r="J10" s="1"/>
      <c r="K10" s="1"/>
      <c r="L10" s="1">
        <f>C10*(A10-19)</f>
        <v>33884.074687500004</v>
      </c>
      <c r="M10" s="1"/>
      <c r="N10" s="1"/>
      <c r="O10" s="1">
        <f t="shared" si="3"/>
        <v>24848.321437499999</v>
      </c>
    </row>
    <row r="11" spans="1:15">
      <c r="A11" s="1">
        <v>95</v>
      </c>
      <c r="B11" s="1"/>
      <c r="C11" s="1">
        <v>446.94823000000002</v>
      </c>
      <c r="D11" s="1"/>
      <c r="E11" s="2">
        <f t="shared" si="0"/>
        <v>42460.081850000002</v>
      </c>
      <c r="G11" s="1">
        <f t="shared" si="4"/>
        <v>1.6444955064456628</v>
      </c>
      <c r="H11" s="1"/>
      <c r="I11" s="2">
        <f t="shared" si="1"/>
        <v>40672.288930000002</v>
      </c>
      <c r="J11" s="1"/>
      <c r="K11" s="1"/>
      <c r="L11" s="1">
        <f t="shared" si="2"/>
        <v>33968.065480000005</v>
      </c>
      <c r="M11" s="1"/>
      <c r="N11" s="1"/>
      <c r="O11" s="1">
        <f t="shared" si="3"/>
        <v>25029.100880000002</v>
      </c>
    </row>
    <row r="12" spans="1:15">
      <c r="A12" s="1">
        <v>96</v>
      </c>
      <c r="B12" s="1"/>
      <c r="C12" s="1">
        <v>442.17126500000001</v>
      </c>
      <c r="D12" s="1"/>
      <c r="E12" s="1">
        <f t="shared" si="0"/>
        <v>42448.441440000002</v>
      </c>
      <c r="G12" s="1">
        <f t="shared" si="4"/>
        <v>2.4367794195686865</v>
      </c>
      <c r="H12" s="1"/>
      <c r="I12" s="2">
        <f t="shared" si="1"/>
        <v>40679.756379999999</v>
      </c>
      <c r="J12" s="1"/>
      <c r="K12" s="1"/>
      <c r="L12" s="1">
        <f t="shared" si="2"/>
        <v>34047.187404999997</v>
      </c>
      <c r="M12" s="1"/>
      <c r="N12" s="1"/>
      <c r="O12" s="1">
        <f t="shared" si="3"/>
        <v>25203.762105000002</v>
      </c>
    </row>
    <row r="13" spans="1:15">
      <c r="A13" s="1">
        <v>97</v>
      </c>
      <c r="B13" s="1"/>
      <c r="C13" s="1">
        <v>437.364215</v>
      </c>
      <c r="D13" s="1"/>
      <c r="E13" s="1">
        <f t="shared" si="0"/>
        <v>42424.328855</v>
      </c>
      <c r="G13" s="1">
        <f t="shared" si="4"/>
        <v>5.0160878293345323</v>
      </c>
      <c r="H13" s="1"/>
      <c r="I13" s="2">
        <f t="shared" si="1"/>
        <v>40674.871995000001</v>
      </c>
      <c r="J13" s="1"/>
      <c r="K13" s="1"/>
      <c r="L13" s="1">
        <f t="shared" si="2"/>
        <v>34114.408770000002</v>
      </c>
      <c r="M13" s="1"/>
      <c r="N13" s="1"/>
      <c r="O13" s="1">
        <f t="shared" si="3"/>
        <v>25367.124469999999</v>
      </c>
    </row>
    <row r="14" spans="1:15">
      <c r="A14" s="1">
        <v>98</v>
      </c>
      <c r="B14" s="1"/>
      <c r="C14" s="1">
        <v>432.62275</v>
      </c>
      <c r="D14" s="1"/>
      <c r="E14" s="1">
        <f t="shared" si="0"/>
        <v>42397.029499999997</v>
      </c>
      <c r="G14" s="1">
        <f t="shared" si="4"/>
        <v>5.7575780903165592</v>
      </c>
      <c r="H14" s="1"/>
      <c r="I14" s="1">
        <f t="shared" si="1"/>
        <v>40666.538500000002</v>
      </c>
      <c r="J14" s="1"/>
      <c r="K14" s="1"/>
      <c r="L14" s="1">
        <f t="shared" si="2"/>
        <v>34177.197249999997</v>
      </c>
      <c r="M14" s="1"/>
      <c r="N14" s="1"/>
      <c r="O14" s="1">
        <f t="shared" si="3"/>
        <v>25524.742249999999</v>
      </c>
    </row>
    <row r="15" spans="1:15">
      <c r="A15" s="1">
        <v>99</v>
      </c>
      <c r="B15" s="1"/>
      <c r="C15" s="1">
        <v>427.94112749999999</v>
      </c>
      <c r="D15" s="1"/>
      <c r="E15" s="1">
        <f t="shared" si="0"/>
        <v>42366.171622499998</v>
      </c>
      <c r="G15" s="1">
        <f t="shared" si="4"/>
        <v>6.5912784510068256</v>
      </c>
      <c r="H15" s="1"/>
      <c r="I15" s="1">
        <f t="shared" si="1"/>
        <v>40654.407112499997</v>
      </c>
      <c r="J15" s="1"/>
      <c r="K15" s="1"/>
      <c r="L15" s="1">
        <f t="shared" si="2"/>
        <v>34235.290200000003</v>
      </c>
      <c r="M15" s="1"/>
      <c r="N15" s="1"/>
      <c r="O15" s="1">
        <f t="shared" si="3"/>
        <v>25676.467649999999</v>
      </c>
    </row>
    <row r="16" spans="1:15">
      <c r="A16" s="1">
        <v>100</v>
      </c>
      <c r="B16" s="1"/>
      <c r="C16" s="1">
        <v>423.24179249999997</v>
      </c>
      <c r="D16" s="1"/>
      <c r="E16" s="1">
        <f t="shared" si="0"/>
        <v>42324.179250000001</v>
      </c>
      <c r="G16" s="1">
        <f t="shared" si="4"/>
        <v>8.9358116627133359</v>
      </c>
      <c r="H16" s="1"/>
      <c r="I16" s="1">
        <f t="shared" si="1"/>
        <v>40631.212079999998</v>
      </c>
      <c r="J16" s="1"/>
      <c r="K16" s="1"/>
      <c r="L16" s="1">
        <f t="shared" si="2"/>
        <v>34282.585192499995</v>
      </c>
      <c r="M16" s="1"/>
      <c r="N16" s="1"/>
      <c r="O16" s="1">
        <f t="shared" si="3"/>
        <v>25817.749342499999</v>
      </c>
    </row>
    <row r="17" spans="1:15">
      <c r="A17" s="1">
        <v>101</v>
      </c>
      <c r="B17" s="1"/>
      <c r="C17" s="1">
        <v>418.59399000000002</v>
      </c>
      <c r="D17" s="1"/>
      <c r="E17" s="1">
        <f t="shared" si="0"/>
        <v>42277.992989999999</v>
      </c>
      <c r="G17" s="1">
        <f t="shared" si="4"/>
        <v>9.9372251725417922</v>
      </c>
      <c r="H17" s="1"/>
      <c r="I17" s="1">
        <f t="shared" si="1"/>
        <v>40603.617030000001</v>
      </c>
      <c r="J17" s="1"/>
      <c r="K17" s="1"/>
      <c r="L17" s="1">
        <f t="shared" si="2"/>
        <v>34324.707180000005</v>
      </c>
      <c r="M17" s="1"/>
      <c r="N17" s="1"/>
      <c r="O17" s="1">
        <f t="shared" si="3"/>
        <v>25952.827380000002</v>
      </c>
    </row>
    <row r="18" spans="1:15">
      <c r="A18" s="1">
        <v>102</v>
      </c>
      <c r="B18" s="1"/>
      <c r="C18" s="1">
        <v>413.9342575</v>
      </c>
      <c r="D18" s="1"/>
      <c r="E18" s="1">
        <f t="shared" si="0"/>
        <v>42221.294264999997</v>
      </c>
      <c r="G18" s="1">
        <f t="shared" si="4"/>
        <v>12.167806842989762</v>
      </c>
      <c r="H18" s="1"/>
      <c r="I18" s="1">
        <f t="shared" si="1"/>
        <v>40565.557235</v>
      </c>
      <c r="J18" s="1"/>
      <c r="K18" s="1"/>
      <c r="L18" s="1">
        <f t="shared" si="2"/>
        <v>34356.543372499997</v>
      </c>
      <c r="M18" s="1"/>
      <c r="N18" s="1"/>
      <c r="O18" s="1">
        <f t="shared" si="3"/>
        <v>26077.858222499999</v>
      </c>
    </row>
    <row r="19" spans="1:15">
      <c r="A19" s="1">
        <v>103</v>
      </c>
      <c r="B19" s="1"/>
      <c r="C19" s="1">
        <v>409.31804249999999</v>
      </c>
      <c r="D19" s="1"/>
      <c r="E19" s="1">
        <f t="shared" si="0"/>
        <v>42159.758377500002</v>
      </c>
      <c r="G19" s="1">
        <f t="shared" si="4"/>
        <v>13.330377267955363</v>
      </c>
      <c r="H19" s="1"/>
      <c r="I19" s="1">
        <f t="shared" si="1"/>
        <v>40522.486207499998</v>
      </c>
      <c r="J19" s="1"/>
      <c r="K19" s="1"/>
      <c r="L19" s="1">
        <f t="shared" si="2"/>
        <v>34382.71557</v>
      </c>
      <c r="M19" s="1"/>
      <c r="N19" s="1"/>
      <c r="O19" s="1">
        <f t="shared" si="3"/>
        <v>26196.354719999999</v>
      </c>
    </row>
    <row r="20" spans="1:15">
      <c r="A20" s="1">
        <v>104</v>
      </c>
      <c r="B20" s="1"/>
      <c r="C20" s="1">
        <v>404.71289999999999</v>
      </c>
      <c r="D20" s="1"/>
      <c r="E20" s="1">
        <f t="shared" si="0"/>
        <v>42090.141600000003</v>
      </c>
      <c r="G20" s="1">
        <f t="shared" si="4"/>
        <v>15.117182041597943</v>
      </c>
      <c r="H20" s="1"/>
      <c r="I20" s="1">
        <f t="shared" si="1"/>
        <v>40471.29</v>
      </c>
      <c r="J20" s="1"/>
      <c r="K20" s="1"/>
      <c r="L20" s="1">
        <f t="shared" si="2"/>
        <v>34400.5965</v>
      </c>
      <c r="M20" s="1"/>
      <c r="N20" s="1"/>
      <c r="O20" s="1">
        <f t="shared" si="3"/>
        <v>26306.338499999998</v>
      </c>
    </row>
    <row r="21" spans="1:15">
      <c r="A21" s="1">
        <v>105</v>
      </c>
      <c r="B21" s="1"/>
      <c r="C21" s="1">
        <v>400.10272500000002</v>
      </c>
      <c r="D21" s="1"/>
      <c r="E21" s="1">
        <f t="shared" si="0"/>
        <v>42010.786124999999</v>
      </c>
      <c r="G21" s="1">
        <f t="shared" si="4"/>
        <v>17.21311555418275</v>
      </c>
      <c r="H21" s="1"/>
      <c r="I21" s="1">
        <f t="shared" si="1"/>
        <v>40410.375225000003</v>
      </c>
      <c r="J21" s="1"/>
      <c r="K21" s="1"/>
      <c r="L21" s="2">
        <f t="shared" si="2"/>
        <v>34408.834350000005</v>
      </c>
      <c r="M21" s="1"/>
      <c r="N21" s="1"/>
      <c r="O21" s="1">
        <f t="shared" si="3"/>
        <v>26406.779850000003</v>
      </c>
    </row>
    <row r="22" spans="1:15">
      <c r="A22" s="1">
        <v>106</v>
      </c>
      <c r="B22" s="1"/>
      <c r="C22" s="1">
        <v>395.55578250000002</v>
      </c>
      <c r="D22" s="1"/>
      <c r="E22" s="1">
        <f t="shared" si="0"/>
        <v>41928.912945000004</v>
      </c>
      <c r="G22" s="1">
        <f t="shared" si="4"/>
        <v>18.0062052687042</v>
      </c>
      <c r="H22" s="1"/>
      <c r="I22" s="1">
        <f t="shared" si="1"/>
        <v>40346.689815000005</v>
      </c>
      <c r="J22" s="1"/>
      <c r="K22" s="1"/>
      <c r="L22" s="2">
        <f t="shared" si="2"/>
        <v>34413.353077500004</v>
      </c>
      <c r="M22" s="1"/>
      <c r="N22" s="1"/>
      <c r="O22" s="1">
        <f t="shared" si="3"/>
        <v>26502.2374275</v>
      </c>
    </row>
    <row r="23" spans="1:15">
      <c r="A23" s="1">
        <v>107</v>
      </c>
      <c r="B23" s="1"/>
      <c r="C23" s="1">
        <v>390.9876175</v>
      </c>
      <c r="D23" s="1"/>
      <c r="E23" s="3">
        <f t="shared" si="0"/>
        <v>41835.675072500002</v>
      </c>
      <c r="G23" s="1">
        <f t="shared" si="4"/>
        <v>20.410355689866989</v>
      </c>
      <c r="H23" s="1"/>
      <c r="I23" s="3">
        <f t="shared" si="1"/>
        <v>40271.724602499999</v>
      </c>
      <c r="J23" s="1"/>
      <c r="K23" s="1"/>
      <c r="L23" s="2">
        <f t="shared" si="2"/>
        <v>34406.910340000002</v>
      </c>
      <c r="M23" s="1"/>
      <c r="N23" s="1"/>
      <c r="O23" s="1">
        <f t="shared" si="3"/>
        <v>26587.15799</v>
      </c>
    </row>
    <row r="24" spans="1:15">
      <c r="A24" s="1">
        <v>108</v>
      </c>
      <c r="B24" s="1"/>
      <c r="C24" s="1">
        <v>386.47395499999999</v>
      </c>
      <c r="D24" s="1"/>
      <c r="E24" s="3">
        <f t="shared" si="0"/>
        <v>41739.187140000002</v>
      </c>
      <c r="G24" s="1">
        <f t="shared" si="4"/>
        <v>21.376860254837389</v>
      </c>
      <c r="H24" s="1"/>
      <c r="I24" s="3">
        <f t="shared" si="1"/>
        <v>40193.291319999997</v>
      </c>
      <c r="J24" s="1"/>
      <c r="K24" s="1"/>
      <c r="L24" s="1">
        <f t="shared" si="2"/>
        <v>34396.181994999999</v>
      </c>
      <c r="M24" s="1"/>
      <c r="N24" s="1"/>
      <c r="O24" s="1">
        <f t="shared" si="3"/>
        <v>26666.702894999999</v>
      </c>
    </row>
    <row r="25" spans="1:15">
      <c r="A25" s="1">
        <v>109</v>
      </c>
      <c r="B25" s="1"/>
      <c r="C25" s="1">
        <v>381.98381499999999</v>
      </c>
      <c r="D25" s="1"/>
      <c r="E25" s="3">
        <f t="shared" si="0"/>
        <v>41636.235834999999</v>
      </c>
      <c r="G25" s="1">
        <f t="shared" si="4"/>
        <v>22.928306244349262</v>
      </c>
      <c r="H25" s="1"/>
      <c r="I25" s="3">
        <f t="shared" si="1"/>
        <v>40108.300575000001</v>
      </c>
      <c r="J25" s="1"/>
      <c r="K25" s="1"/>
      <c r="L25" s="3">
        <f t="shared" si="2"/>
        <v>34378.54335</v>
      </c>
      <c r="M25" s="1"/>
      <c r="N25" s="1"/>
      <c r="O25" s="1">
        <f t="shared" si="3"/>
        <v>26738.867050000001</v>
      </c>
    </row>
    <row r="26" spans="1:15">
      <c r="A26" s="1">
        <v>110</v>
      </c>
      <c r="B26" s="1"/>
      <c r="C26" s="1">
        <v>377.4891275</v>
      </c>
      <c r="D26" s="1"/>
      <c r="E26" s="1">
        <f t="shared" si="0"/>
        <v>41523.804024999998</v>
      </c>
      <c r="G26" s="1">
        <f t="shared" si="4"/>
        <v>25.014377529027751</v>
      </c>
      <c r="H26" s="1"/>
      <c r="I26" s="1">
        <f t="shared" si="1"/>
        <v>40013.847515000001</v>
      </c>
      <c r="J26" s="1"/>
      <c r="K26" s="1"/>
      <c r="L26" s="3">
        <f t="shared" si="2"/>
        <v>34351.510602499999</v>
      </c>
      <c r="M26" s="1"/>
      <c r="N26" s="1"/>
      <c r="O26" s="1">
        <f t="shared" si="3"/>
        <v>26801.728052499999</v>
      </c>
    </row>
    <row r="27" spans="1:15">
      <c r="A27" s="1">
        <v>111</v>
      </c>
      <c r="B27" s="1"/>
      <c r="C27" s="1">
        <v>372.97609499999999</v>
      </c>
      <c r="D27" s="1"/>
      <c r="E27" s="1">
        <f t="shared" si="0"/>
        <v>41400.346545</v>
      </c>
      <c r="G27" s="1">
        <f t="shared" si="4"/>
        <v>27.355770205509724</v>
      </c>
      <c r="H27" s="1"/>
      <c r="I27" s="1">
        <f t="shared" si="1"/>
        <v>39908.442165</v>
      </c>
      <c r="J27" s="1"/>
      <c r="K27" s="1"/>
      <c r="L27" s="3">
        <f t="shared" si="2"/>
        <v>34313.800739999999</v>
      </c>
      <c r="M27" s="1"/>
      <c r="N27" s="1"/>
      <c r="O27" s="3">
        <f t="shared" si="3"/>
        <v>26854.278839999999</v>
      </c>
    </row>
    <row r="28" spans="1:15">
      <c r="A28" s="1">
        <v>112</v>
      </c>
      <c r="B28" s="1"/>
      <c r="C28" s="1">
        <v>368.6044</v>
      </c>
      <c r="D28" s="1"/>
      <c r="E28" s="1">
        <f t="shared" si="0"/>
        <v>41283.692799999997</v>
      </c>
      <c r="G28" s="1">
        <f t="shared" si="4"/>
        <v>26.683870901333137</v>
      </c>
      <c r="H28" s="1"/>
      <c r="I28" s="1">
        <f t="shared" si="1"/>
        <v>39809.275199999996</v>
      </c>
      <c r="J28" s="1"/>
      <c r="K28" s="1"/>
      <c r="L28" s="1">
        <f t="shared" si="2"/>
        <v>34280.209199999998</v>
      </c>
      <c r="M28" s="1"/>
      <c r="N28" s="1"/>
      <c r="O28" s="3">
        <f t="shared" si="3"/>
        <v>26908.121200000001</v>
      </c>
    </row>
    <row r="29" spans="1:15">
      <c r="A29" s="1">
        <v>113</v>
      </c>
      <c r="B29" s="1"/>
      <c r="C29" s="1">
        <v>364.12977000000001</v>
      </c>
      <c r="D29" s="1"/>
      <c r="E29" s="1">
        <f t="shared" si="0"/>
        <v>41146.66401</v>
      </c>
      <c r="G29" s="1">
        <f t="shared" si="4"/>
        <v>30.623490657327409</v>
      </c>
      <c r="H29" s="1"/>
      <c r="I29" s="1">
        <f t="shared" si="1"/>
        <v>39690.144930000002</v>
      </c>
      <c r="J29" s="1"/>
      <c r="K29" s="1"/>
      <c r="L29" s="1">
        <f t="shared" si="2"/>
        <v>34228.198380000002</v>
      </c>
      <c r="M29" s="1"/>
      <c r="N29" s="1"/>
      <c r="O29" s="3">
        <f t="shared" si="3"/>
        <v>26945.60298</v>
      </c>
    </row>
    <row r="30" spans="1:15">
      <c r="A30" s="1">
        <v>114</v>
      </c>
      <c r="B30" s="1"/>
      <c r="C30" s="1">
        <v>359.76390249999997</v>
      </c>
      <c r="D30" s="1"/>
      <c r="E30" s="1">
        <f t="shared" si="0"/>
        <v>41013.084884999997</v>
      </c>
      <c r="G30" s="1">
        <f t="shared" si="4"/>
        <v>30.59623889181308</v>
      </c>
      <c r="H30" s="1"/>
      <c r="I30" s="1">
        <f t="shared" si="1"/>
        <v>39574.029274999994</v>
      </c>
      <c r="J30" s="1"/>
      <c r="K30" s="1"/>
      <c r="L30" s="1">
        <f t="shared" si="2"/>
        <v>34177.570737499998</v>
      </c>
      <c r="M30" s="1"/>
      <c r="N30" s="1"/>
      <c r="O30" s="1">
        <f t="shared" si="3"/>
        <v>26982.292687499998</v>
      </c>
    </row>
    <row r="31" spans="1:15">
      <c r="A31" s="1">
        <v>115</v>
      </c>
      <c r="B31" s="1"/>
      <c r="C31" s="1">
        <v>355.3736025</v>
      </c>
      <c r="D31" s="1"/>
      <c r="E31" s="1">
        <f t="shared" si="0"/>
        <v>40867.964287499999</v>
      </c>
      <c r="G31" s="1">
        <f t="shared" si="4"/>
        <v>33.05482484112671</v>
      </c>
      <c r="H31" s="1"/>
      <c r="I31" s="1">
        <f t="shared" si="1"/>
        <v>39446.4698775</v>
      </c>
      <c r="J31" s="1"/>
      <c r="K31" s="1"/>
      <c r="L31" s="1">
        <f t="shared" si="2"/>
        <v>34115.865839999999</v>
      </c>
      <c r="M31" s="1"/>
      <c r="N31" s="1"/>
      <c r="O31" s="1">
        <f t="shared" si="3"/>
        <v>27008.393790000002</v>
      </c>
    </row>
    <row r="32" spans="1:15">
      <c r="A32" s="1">
        <v>116</v>
      </c>
      <c r="B32" s="1"/>
      <c r="C32" s="1">
        <v>350.98330249999998</v>
      </c>
      <c r="D32" s="1"/>
      <c r="E32" s="1">
        <f t="shared" si="0"/>
        <v>40714.063089999996</v>
      </c>
      <c r="G32" s="1">
        <f t="shared" si="4"/>
        <v>35.054824841127527</v>
      </c>
      <c r="H32" s="1"/>
      <c r="I32" s="1">
        <f t="shared" si="1"/>
        <v>39310.12988</v>
      </c>
      <c r="J32" s="1"/>
      <c r="K32" s="1"/>
      <c r="L32" s="1">
        <f t="shared" si="2"/>
        <v>34045.380342500001</v>
      </c>
      <c r="M32" s="1"/>
      <c r="N32" s="1"/>
      <c r="O32" s="1">
        <f t="shared" si="3"/>
        <v>27025.714292499997</v>
      </c>
    </row>
    <row r="33" spans="1:15">
      <c r="A33" s="1">
        <v>117</v>
      </c>
      <c r="B33" s="1"/>
      <c r="C33" s="1">
        <v>346.60932500000001</v>
      </c>
      <c r="D33" s="1"/>
      <c r="E33" s="1">
        <f t="shared" si="0"/>
        <v>40553.291024999999</v>
      </c>
      <c r="G33" s="1">
        <f t="shared" si="4"/>
        <v>36.75649108848836</v>
      </c>
      <c r="H33" s="1"/>
      <c r="I33" s="1">
        <f t="shared" si="1"/>
        <v>39166.853725000001</v>
      </c>
      <c r="J33" s="1"/>
      <c r="K33" s="1"/>
      <c r="L33" s="1">
        <f t="shared" si="2"/>
        <v>33967.71385</v>
      </c>
      <c r="M33" s="1"/>
      <c r="N33" s="1"/>
      <c r="O33" s="2">
        <f t="shared" si="3"/>
        <v>27035.52735</v>
      </c>
    </row>
    <row r="34" spans="1:15">
      <c r="A34" s="1">
        <v>118</v>
      </c>
      <c r="B34" s="1"/>
      <c r="C34" s="1">
        <v>342.236625</v>
      </c>
      <c r="D34" s="1"/>
      <c r="E34" s="1">
        <f t="shared" si="0"/>
        <v>40383.921750000001</v>
      </c>
      <c r="G34" s="1">
        <f t="shared" si="4"/>
        <v>38.733339812929529</v>
      </c>
      <c r="H34" s="1"/>
      <c r="I34" s="1">
        <f t="shared" si="1"/>
        <v>39014.975250000003</v>
      </c>
      <c r="J34" s="1"/>
      <c r="K34" s="1"/>
      <c r="L34" s="1">
        <f t="shared" si="2"/>
        <v>33881.425875000001</v>
      </c>
      <c r="M34" s="1"/>
      <c r="N34" s="1"/>
      <c r="O34" s="2">
        <f t="shared" si="3"/>
        <v>27036.693374999999</v>
      </c>
    </row>
    <row r="35" spans="1:15">
      <c r="A35" s="1">
        <v>119</v>
      </c>
      <c r="B35" s="1"/>
      <c r="C35" s="1">
        <v>337.91809000000001</v>
      </c>
      <c r="D35" s="1"/>
      <c r="E35" s="1">
        <f t="shared" si="0"/>
        <v>40212.252710000001</v>
      </c>
      <c r="G35" s="1">
        <f t="shared" si="4"/>
        <v>39.751684309609807</v>
      </c>
      <c r="H35" s="1"/>
      <c r="I35" s="1">
        <f t="shared" si="1"/>
        <v>38860.580350000004</v>
      </c>
      <c r="J35" s="1"/>
      <c r="K35" s="1"/>
      <c r="L35" s="1">
        <f t="shared" si="2"/>
        <v>33791.809000000001</v>
      </c>
      <c r="M35" s="1"/>
      <c r="N35" s="1"/>
      <c r="O35" s="2">
        <f t="shared" si="3"/>
        <v>27033.447200000002</v>
      </c>
    </row>
    <row r="36" spans="1:15">
      <c r="A36" s="1">
        <v>120</v>
      </c>
      <c r="B36" s="1"/>
      <c r="C36" s="1">
        <v>333.62606</v>
      </c>
      <c r="D36" s="1"/>
      <c r="E36" s="1">
        <f t="shared" si="0"/>
        <v>40035.127200000003</v>
      </c>
      <c r="G36" s="1">
        <f t="shared" si="4"/>
        <v>41.268469698487095</v>
      </c>
      <c r="H36" s="1"/>
      <c r="I36" s="1">
        <f t="shared" si="1"/>
        <v>38700.622960000001</v>
      </c>
      <c r="J36" s="1"/>
      <c r="K36" s="1"/>
      <c r="L36" s="1">
        <f t="shared" si="2"/>
        <v>33696.232060000002</v>
      </c>
      <c r="M36" s="1"/>
      <c r="N36" s="1"/>
      <c r="O36" s="1">
        <f t="shared" si="3"/>
        <v>27023.710859999999</v>
      </c>
    </row>
    <row r="37" spans="1:15">
      <c r="A37" s="1">
        <v>121</v>
      </c>
      <c r="B37" s="1"/>
      <c r="C37" s="1">
        <v>329.35939500000001</v>
      </c>
      <c r="D37" s="1"/>
      <c r="E37" s="1">
        <f t="shared" si="0"/>
        <v>39852.486795000004</v>
      </c>
      <c r="G37" s="1">
        <f t="shared" si="4"/>
        <v>42.806361643109724</v>
      </c>
      <c r="H37" s="1"/>
      <c r="I37" s="1">
        <f t="shared" si="1"/>
        <v>38535.049214999999</v>
      </c>
      <c r="J37" s="1"/>
      <c r="K37" s="1"/>
      <c r="L37" s="1">
        <f t="shared" si="2"/>
        <v>33594.658289999999</v>
      </c>
      <c r="M37" s="1"/>
      <c r="N37" s="1"/>
      <c r="O37" s="1">
        <f t="shared" si="3"/>
        <v>27007.470390000002</v>
      </c>
    </row>
    <row r="38" spans="1:15">
      <c r="A38" s="1">
        <v>122</v>
      </c>
      <c r="B38" s="1"/>
      <c r="C38" s="1">
        <v>325.11242499999997</v>
      </c>
      <c r="D38" s="1"/>
      <c r="E38" s="1">
        <f t="shared" si="0"/>
        <v>39663.715849999993</v>
      </c>
      <c r="G38" s="1">
        <f t="shared" si="4"/>
        <v>44.448382022950398</v>
      </c>
      <c r="H38" s="1"/>
      <c r="I38" s="1">
        <f t="shared" si="1"/>
        <v>38363.266149999996</v>
      </c>
      <c r="J38" s="1"/>
      <c r="K38" s="1"/>
      <c r="L38" s="1">
        <f t="shared" si="2"/>
        <v>33486.579774999998</v>
      </c>
      <c r="M38" s="1"/>
      <c r="N38" s="1"/>
      <c r="O38" s="1">
        <f t="shared" si="3"/>
        <v>26984.331274999997</v>
      </c>
    </row>
    <row r="39" spans="1:15">
      <c r="A39" s="1">
        <v>123</v>
      </c>
      <c r="B39" s="1"/>
      <c r="C39" s="1">
        <v>320.80903749999999</v>
      </c>
      <c r="D39" s="1"/>
      <c r="E39" s="1">
        <f t="shared" si="0"/>
        <v>39459.511612499999</v>
      </c>
      <c r="G39" s="1">
        <f t="shared" si="4"/>
        <v>47.451975333384532</v>
      </c>
      <c r="H39" s="1"/>
      <c r="I39" s="1">
        <f t="shared" si="1"/>
        <v>38176.275462500002</v>
      </c>
      <c r="J39" s="1"/>
      <c r="K39" s="1"/>
      <c r="L39" s="1">
        <f t="shared" si="2"/>
        <v>33364.139900000002</v>
      </c>
      <c r="M39" s="1"/>
      <c r="N39" s="1"/>
      <c r="O39" s="1">
        <f t="shared" si="3"/>
        <v>26947.959149999999</v>
      </c>
    </row>
    <row r="40" spans="1:15">
      <c r="A40" s="1">
        <v>124</v>
      </c>
      <c r="B40" s="1"/>
      <c r="C40" s="1">
        <v>316.57358499999998</v>
      </c>
      <c r="D40" s="1"/>
      <c r="E40" s="1">
        <f t="shared" si="0"/>
        <v>39255.124539999997</v>
      </c>
      <c r="G40" s="1">
        <f t="shared" si="4"/>
        <v>48.256254201883067</v>
      </c>
      <c r="H40" s="1"/>
      <c r="I40" s="1">
        <f t="shared" si="1"/>
        <v>37988.830199999997</v>
      </c>
      <c r="J40" s="1"/>
      <c r="K40" s="1"/>
      <c r="L40" s="1">
        <f t="shared" si="2"/>
        <v>33240.226425000001</v>
      </c>
      <c r="M40" s="1"/>
      <c r="N40" s="1"/>
      <c r="O40" s="1">
        <f t="shared" si="3"/>
        <v>26908.754724999999</v>
      </c>
    </row>
    <row r="41" spans="1:15">
      <c r="A41" s="1">
        <v>125</v>
      </c>
      <c r="B41" s="1"/>
      <c r="C41" s="1">
        <v>312.393845</v>
      </c>
      <c r="D41" s="1"/>
      <c r="E41" s="1">
        <f t="shared" si="0"/>
        <v>39049.230624999997</v>
      </c>
      <c r="G41" s="1">
        <f t="shared" si="4"/>
        <v>49.259981482102113</v>
      </c>
      <c r="H41" s="1"/>
      <c r="I41" s="1">
        <f t="shared" si="1"/>
        <v>37799.655245000002</v>
      </c>
      <c r="J41" s="1"/>
      <c r="K41" s="1"/>
      <c r="L41" s="1">
        <f t="shared" si="2"/>
        <v>33113.74757</v>
      </c>
      <c r="M41" s="1"/>
      <c r="N41" s="1"/>
      <c r="O41" s="1">
        <f t="shared" si="3"/>
        <v>26865.87067</v>
      </c>
    </row>
    <row r="42" spans="1:15">
      <c r="A42" s="1">
        <v>126</v>
      </c>
      <c r="B42" s="1"/>
      <c r="C42" s="1">
        <v>308.18400250000002</v>
      </c>
      <c r="D42" s="1"/>
      <c r="E42" s="1">
        <f t="shared" si="0"/>
        <v>38831.184315000006</v>
      </c>
      <c r="G42" s="1">
        <f t="shared" si="4"/>
        <v>51.794410360955716</v>
      </c>
      <c r="H42" s="1"/>
      <c r="I42" s="1">
        <f t="shared" si="1"/>
        <v>37598.448305000005</v>
      </c>
      <c r="J42" s="1"/>
      <c r="K42" s="1"/>
      <c r="L42" s="1">
        <f t="shared" si="2"/>
        <v>32975.688267500002</v>
      </c>
      <c r="M42" s="1"/>
      <c r="N42" s="1"/>
      <c r="O42" s="1">
        <f t="shared" si="3"/>
        <v>26812.008217500003</v>
      </c>
    </row>
    <row r="43" spans="1:15">
      <c r="A43" s="1">
        <v>127</v>
      </c>
      <c r="B43" s="1"/>
      <c r="C43" s="1">
        <v>304.048655</v>
      </c>
      <c r="D43" s="1"/>
      <c r="E43" s="1">
        <f t="shared" si="0"/>
        <v>38614.179185000001</v>
      </c>
      <c r="G43" s="1">
        <f t="shared" si="4"/>
        <v>52.475669819768179</v>
      </c>
      <c r="H43" s="1"/>
      <c r="I43" s="1">
        <f t="shared" si="1"/>
        <v>37397.984564999999</v>
      </c>
      <c r="J43" s="1"/>
      <c r="K43" s="1"/>
      <c r="L43" s="1">
        <f t="shared" si="2"/>
        <v>32837.254739999997</v>
      </c>
      <c r="M43" s="1"/>
      <c r="N43" s="1"/>
      <c r="O43" s="1">
        <f t="shared" si="3"/>
        <v>26756.281640000001</v>
      </c>
    </row>
    <row r="44" spans="1:15">
      <c r="A44" s="1">
        <v>128</v>
      </c>
      <c r="B44" s="1"/>
      <c r="C44" s="1">
        <v>299.85415499999999</v>
      </c>
      <c r="D44" s="1"/>
      <c r="E44" s="1">
        <f t="shared" si="0"/>
        <v>38381.331839999999</v>
      </c>
      <c r="G44" s="1">
        <f t="shared" si="4"/>
        <v>55.512539039218424</v>
      </c>
      <c r="H44" s="1"/>
      <c r="I44" s="1">
        <f t="shared" si="1"/>
        <v>37181.915219999995</v>
      </c>
      <c r="J44" s="1"/>
      <c r="K44" s="1"/>
      <c r="L44" s="1">
        <f t="shared" si="2"/>
        <v>32684.102895</v>
      </c>
      <c r="M44" s="1"/>
      <c r="N44" s="1"/>
      <c r="O44" s="1">
        <f t="shared" si="3"/>
        <v>26687.019795</v>
      </c>
    </row>
    <row r="45" spans="1:15">
      <c r="A45" s="1">
        <v>129</v>
      </c>
      <c r="B45" s="1"/>
      <c r="C45" s="1">
        <v>295.64702999999997</v>
      </c>
      <c r="D45" s="1"/>
      <c r="E45" s="1">
        <f t="shared" si="0"/>
        <v>38138.466869999997</v>
      </c>
      <c r="G45" s="1">
        <f t="shared" si="4"/>
        <v>57.727063018094604</v>
      </c>
      <c r="H45" s="1"/>
      <c r="I45" s="1">
        <f t="shared" si="1"/>
        <v>36955.878749999996</v>
      </c>
      <c r="J45" s="1"/>
      <c r="K45" s="1"/>
      <c r="L45" s="1">
        <f t="shared" si="2"/>
        <v>32521.173299999999</v>
      </c>
      <c r="M45" s="1"/>
      <c r="N45" s="1"/>
      <c r="O45" s="1">
        <f t="shared" si="3"/>
        <v>26608.232699999997</v>
      </c>
    </row>
    <row r="46" spans="1:15">
      <c r="A46" s="1">
        <v>130</v>
      </c>
      <c r="B46" s="1"/>
      <c r="C46" s="1">
        <v>291.510625</v>
      </c>
      <c r="D46" s="1"/>
      <c r="E46" s="1">
        <f t="shared" si="0"/>
        <v>37896.381249999999</v>
      </c>
      <c r="G46" s="1">
        <f t="shared" si="4"/>
        <v>58.525608590067918</v>
      </c>
      <c r="H46" s="1"/>
      <c r="I46" s="1">
        <f t="shared" si="1"/>
        <v>36730.338750000003</v>
      </c>
      <c r="J46" s="1"/>
      <c r="K46" s="1"/>
      <c r="L46" s="1">
        <f t="shared" si="2"/>
        <v>32357.679375</v>
      </c>
      <c r="M46" s="1"/>
      <c r="N46" s="1"/>
      <c r="O46" s="1">
        <f t="shared" si="3"/>
        <v>26527.466875000002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Monopoly Demand And Profit</vt:lpstr>
      <vt:lpstr>Detailed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Economics Games - Demand Data</dc:title>
  <dc:creator>pc</dc:creator>
  <cp:lastModifiedBy>pc</cp:lastModifiedBy>
  <dcterms:created xsi:type="dcterms:W3CDTF">2014-11-25T14:23:07Z</dcterms:created>
  <dcterms:modified xsi:type="dcterms:W3CDTF">2016-10-09T15:34:25Z</dcterms:modified>
</cp:coreProperties>
</file>